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sponsabilites" sheetId="1" r:id="rId1"/>
    <sheet name="Echeancier" sheetId="2" r:id="rId2"/>
    <sheet name="Effort" sheetId="3" r:id="rId3"/>
    <sheet name="Budget" sheetId="4" r:id="rId4"/>
  </sheets>
  <definedNames>
    <definedName name="_xlnm.Print_Area" localSheetId="3">'Budget'!$B$2:$J$92</definedName>
    <definedName name="_xlnm.Print_Area" localSheetId="1">'Echeancier'!$A$2:$BH$91</definedName>
    <definedName name="_xlnm.Print_Area" localSheetId="2">'Effort'!$A$3:$V$93</definedName>
    <definedName name="_xlnm.Print_Area" localSheetId="0">'Responsabilites'!$A$2:$U$90</definedName>
  </definedNames>
  <calcPr fullCalcOnLoad="1"/>
</workbook>
</file>

<file path=xl/sharedStrings.xml><?xml version="1.0" encoding="utf-8"?>
<sst xmlns="http://schemas.openxmlformats.org/spreadsheetml/2006/main" count="439" uniqueCount="141">
  <si>
    <t>Institution</t>
  </si>
  <si>
    <t>Bailleur de fonds</t>
  </si>
  <si>
    <t>Chef de projet</t>
  </si>
  <si>
    <t>Spécialiste(s) de contenus</t>
  </si>
  <si>
    <t>Pédagogue(s)</t>
  </si>
  <si>
    <t>Recherchiste(s)</t>
  </si>
  <si>
    <t>Rédacteur(s) / réviseurs</t>
  </si>
  <si>
    <t>Directeur technique</t>
  </si>
  <si>
    <t>Ergonome</t>
  </si>
  <si>
    <t>Réalisateur/scénariste</t>
  </si>
  <si>
    <t>Graphiste/Infographiste</t>
  </si>
  <si>
    <t>Technicien</t>
  </si>
  <si>
    <t>Programmeur</t>
  </si>
  <si>
    <t>Photographe</t>
  </si>
  <si>
    <t>Vidéaste</t>
  </si>
  <si>
    <t>Tuteur(s)</t>
  </si>
  <si>
    <t>Collègues</t>
  </si>
  <si>
    <t>Apprenants</t>
  </si>
  <si>
    <t>Autre X</t>
  </si>
  <si>
    <t>X</t>
  </si>
  <si>
    <t>C</t>
  </si>
  <si>
    <t>A</t>
  </si>
  <si>
    <t>I</t>
  </si>
  <si>
    <t>R</t>
  </si>
  <si>
    <t xml:space="preserve">CHARTE DES RESPONSABILITÉS </t>
  </si>
  <si>
    <t>Participants: titres</t>
  </si>
  <si>
    <t>Participants: initiales</t>
  </si>
  <si>
    <t>ANALYSE</t>
  </si>
  <si>
    <t xml:space="preserve">Identifier le besoin </t>
  </si>
  <si>
    <t>Examiner l'offre de formation existante</t>
  </si>
  <si>
    <t>Déterminer l'objectif et le public-cible</t>
  </si>
  <si>
    <t>Analyser les besoins et contraintes du public-cible</t>
  </si>
  <si>
    <t>Analyser les ressources et contraintes de l'institution</t>
  </si>
  <si>
    <t>Établir les objectifs et pré-requis de la formation</t>
  </si>
  <si>
    <t>Établir les catégories de contenus à inclure et leurs particularités</t>
  </si>
  <si>
    <t>Déterminer les catégories d'activités pédagogiques à prévoir</t>
  </si>
  <si>
    <t xml:space="preserve">Identifier les modes de livraison </t>
  </si>
  <si>
    <t>Identifier les technologies utilisables</t>
  </si>
  <si>
    <t>Acquérir les technologies et les infrastructures nécessaires au démarrage</t>
  </si>
  <si>
    <t>Déterminer l’échéancier préliminaire</t>
  </si>
  <si>
    <t>Établir les coûts</t>
  </si>
  <si>
    <t>Produire le cahier des charges / la proposition / le prototype</t>
  </si>
  <si>
    <t>Obtenir les fonds et les autres ressources</t>
  </si>
  <si>
    <t>Évaluer la proposition/ le prototype</t>
  </si>
  <si>
    <t>Obtenir un accord sur l’analyse</t>
  </si>
  <si>
    <t>CONCEPTION</t>
  </si>
  <si>
    <t>Recruter l’équipe (ou faire l'appel d'offre)</t>
  </si>
  <si>
    <t>Répartir les tâches</t>
  </si>
  <si>
    <t>Faire l’échéancier détaillé</t>
  </si>
  <si>
    <t>Déterminer les modalités d'interaction avec le client (institution, bailleur de fonds, etc.)</t>
  </si>
  <si>
    <t>Faire l’inventaire des contenus et des médias existants pouvant être inclus (déstructuration)</t>
  </si>
  <si>
    <t>Choisir les contenus et médias existants à intégrer</t>
  </si>
  <si>
    <t>Déterminer les contenus à produire</t>
  </si>
  <si>
    <t>Déterminer la progression pédagogique (l'ordre des contenus)</t>
  </si>
  <si>
    <t>Identifier les activités pédagogiques liées à chaque contenu</t>
  </si>
  <si>
    <t>Établir les modes d'évaluation</t>
  </si>
  <si>
    <t>Préciser les modes et ressources d'encadrement et de soutien</t>
  </si>
  <si>
    <t>Définir l’arborescence détaillée du contenu</t>
  </si>
  <si>
    <t>Choisir les solutions informatiques détaillées</t>
  </si>
  <si>
    <t>Choisir les solutions audiovisuelles</t>
  </si>
  <si>
    <t>Concevoir le design visuel et la charte graphique</t>
  </si>
  <si>
    <t>Réaliser le scénario-maquette / le prototype détaillé</t>
  </si>
  <si>
    <t>Revoir et détailler l'échéancier</t>
  </si>
  <si>
    <t>Revoir et ajuster le budget</t>
  </si>
  <si>
    <t>Évaluer le scénario-maquette ou le prototype</t>
  </si>
  <si>
    <t>Obtenir un accord sur la conception</t>
  </si>
  <si>
    <t>PRODUCTION</t>
  </si>
  <si>
    <t>Scénariser les éléments (vidéo, audio, etc.)</t>
  </si>
  <si>
    <t>Recruter les participants ponctuels (musiciens, comédiens, animateurs, etc.)</t>
  </si>
  <si>
    <t>Adapter ou créer les contenus</t>
  </si>
  <si>
    <t>Vérifier et régulariser les droits d’auteur</t>
  </si>
  <si>
    <t>Créer le design visuel et la charte graphique</t>
  </si>
  <si>
    <t>Programmer les animations et autres</t>
  </si>
  <si>
    <t>Numériser et traiter les médias (bande son, vidéo, photos)</t>
  </si>
  <si>
    <t>Contrôler la qualité après numérisation</t>
  </si>
  <si>
    <t>Découper et fenêtrer les contenus</t>
  </si>
  <si>
    <t>Intégrer les médias et programmes</t>
  </si>
  <si>
    <t>Produire le guide d'étude</t>
  </si>
  <si>
    <t>Réviser les contenus</t>
  </si>
  <si>
    <t>Effectuer des tests de diffusion</t>
  </si>
  <si>
    <t>Évaluer la production</t>
  </si>
  <si>
    <t>Établir un plan de mise à jour</t>
  </si>
  <si>
    <t>Obtenir un accord sur le produit</t>
  </si>
  <si>
    <t>DIFFUSION</t>
  </si>
  <si>
    <t>Établir les modalités de distribution ou d’accès</t>
  </si>
  <si>
    <t>Établir un plan de communication</t>
  </si>
  <si>
    <t>Reproduire le matériel et/ou le mettre en ligne</t>
  </si>
  <si>
    <t>Vérifier la qualité de la diffusion</t>
  </si>
  <si>
    <t>Recruter les formateurs et tuteurs</t>
  </si>
  <si>
    <t>Former les formateurs et tuteurs à l'utilisation de l'environnement</t>
  </si>
  <si>
    <t>Obtenir un accord sur la diffusion (fin du développement)</t>
  </si>
  <si>
    <t>Admettre / Conseiller / Inscrire les apprenants</t>
  </si>
  <si>
    <t>Transmettre la documentation nécessaire aux apprenants</t>
  </si>
  <si>
    <t>Former, encadrer et évaluer les apprenants</t>
  </si>
  <si>
    <t>Faire les mises à jour périodiques</t>
  </si>
  <si>
    <t>Traiter les plaintes et autres demandes de modification de la formation</t>
  </si>
  <si>
    <t>Assurer le soutien technique</t>
  </si>
  <si>
    <t>ÉVALUATION</t>
  </si>
  <si>
    <t>Faire le diagnostic : Analyse des inscriptions et/ou enquête client</t>
  </si>
  <si>
    <t>Décider: statu quo, mise à jour ou mise au rencart.</t>
  </si>
  <si>
    <t>Effectuer les modifications, s’il y a lieu</t>
  </si>
  <si>
    <t>GESTION CONTINUE</t>
  </si>
  <si>
    <t>Interagir avec l'institution</t>
  </si>
  <si>
    <t>Gérer l'équipe</t>
  </si>
  <si>
    <t>Former les comités et convoquer les réunions</t>
  </si>
  <si>
    <t>Documenter le projet et sa progression</t>
  </si>
  <si>
    <t>Suivre le budget</t>
  </si>
  <si>
    <t>Contrôler l’échéancier</t>
  </si>
  <si>
    <t>Négocier les changements au projet</t>
  </si>
  <si>
    <t>Régler les conflits</t>
  </si>
  <si>
    <t>Faire les acquisitions, locations, contrats, etc.</t>
  </si>
  <si>
    <t>DIAGRAMME DE GANTT</t>
  </si>
  <si>
    <t>Début:</t>
  </si>
  <si>
    <t>Fin:</t>
  </si>
  <si>
    <t>Semaines</t>
  </si>
  <si>
    <t>Tâche</t>
  </si>
  <si>
    <t>Responsable</t>
  </si>
  <si>
    <t>Début</t>
  </si>
  <si>
    <t>Fin</t>
  </si>
  <si>
    <t>No. De</t>
  </si>
  <si>
    <t>%</t>
  </si>
  <si>
    <t>No</t>
  </si>
  <si>
    <t>Description de la tâche</t>
  </si>
  <si>
    <t>Date</t>
  </si>
  <si>
    <t>Jours</t>
  </si>
  <si>
    <t>Complété</t>
  </si>
  <si>
    <t>Mon projet</t>
  </si>
  <si>
    <t>NIVEAU D'EFFORTS REQUIS ET BUDGET SALARIAL</t>
  </si>
  <si>
    <t>Participants: salaire horaire ($)</t>
  </si>
  <si>
    <t>TOTAL SALAIRES PAR TÂCHE</t>
  </si>
  <si>
    <t>TOTAL SALAIRES PAR POSTE</t>
  </si>
  <si>
    <t>BUDGET TOTAL</t>
  </si>
  <si>
    <t xml:space="preserve">TOTAL </t>
  </si>
  <si>
    <t>Équipements et matériel</t>
  </si>
  <si>
    <t>Autres dépenses</t>
  </si>
  <si>
    <t>TOTAL</t>
  </si>
  <si>
    <t>Logiciels et télécom</t>
  </si>
  <si>
    <t>TOTAL PAR PHASE</t>
  </si>
  <si>
    <t>DÉPENSES</t>
  </si>
  <si>
    <r>
      <t xml:space="preserve">Autres </t>
    </r>
    <r>
      <rPr>
        <sz val="8"/>
        <rFont val="Arial"/>
        <family val="2"/>
      </rPr>
      <t>(ex: déplacements, droits d'auteur)</t>
    </r>
  </si>
  <si>
    <r>
      <t xml:space="preserve">Administration et frais généraux </t>
    </r>
    <r>
      <rPr>
        <sz val="8"/>
        <rFont val="Arial"/>
        <family val="2"/>
      </rPr>
      <t>(ex: locaux, assurances, entretien)</t>
    </r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</si>
</sst>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/mmm/yy"/>
    <numFmt numFmtId="165" formatCode="dd\-mmm"/>
    <numFmt numFmtId="166" formatCode="d/mmm"/>
    <numFmt numFmtId="167" formatCode="mmmm"/>
    <numFmt numFmtId="168" formatCode="&quot;Vrai&quot;;&quot;Vrai&quot;;&quot;Faux&quot;"/>
    <numFmt numFmtId="169" formatCode="&quot;Actif&quot;;&quot;Actif&quot;;&quot;Inactif&quot;"/>
    <numFmt numFmtId="170" formatCode="#,##0.00\ &quot;$&quot;"/>
    <numFmt numFmtId="171" formatCode="#,##0.00\ _$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4"/>
      <color indexed="6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/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 style="thin">
        <color indexed="55"/>
      </left>
      <right style="thick"/>
      <top style="thick"/>
      <bottom style="thin">
        <color indexed="55"/>
      </bottom>
    </border>
    <border>
      <left style="thick"/>
      <right style="thin">
        <color indexed="55"/>
      </right>
      <top style="thin">
        <color indexed="55"/>
      </top>
      <bottom style="thin">
        <color indexed="55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5"/>
      </left>
      <right style="thick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ck"/>
    </border>
    <border>
      <left style="thin">
        <color indexed="55"/>
      </left>
      <right style="thick"/>
      <top style="thin">
        <color indexed="55"/>
      </top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thick">
        <color indexed="8"/>
      </top>
      <bottom>
        <color indexed="63"/>
      </bottom>
    </border>
    <border>
      <left style="thin">
        <color indexed="55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/>
      <bottom style="thin">
        <color indexed="23"/>
      </bottom>
    </border>
    <border>
      <left style="thin">
        <color indexed="23"/>
      </left>
      <right style="thick"/>
      <top style="thick"/>
      <bottom style="thin">
        <color indexed="23"/>
      </bottom>
    </border>
    <border>
      <left style="thick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ck"/>
      <top style="thin">
        <color indexed="23"/>
      </top>
      <bottom>
        <color indexed="63"/>
      </bottom>
    </border>
    <border>
      <left style="thick"/>
      <right>
        <color indexed="63"/>
      </right>
      <top style="thick"/>
      <bottom style="thin">
        <color indexed="55"/>
      </bottom>
    </border>
    <border>
      <left style="thick"/>
      <right>
        <color indexed="63"/>
      </right>
      <top style="thin">
        <color indexed="55"/>
      </top>
      <bottom style="thin">
        <color indexed="55"/>
      </bottom>
    </border>
    <border>
      <left style="thick"/>
      <right>
        <color indexed="63"/>
      </right>
      <top style="thin">
        <color indexed="55"/>
      </top>
      <bottom style="thick"/>
    </border>
    <border>
      <left style="thick"/>
      <right style="thin">
        <color indexed="55"/>
      </right>
      <top style="thin">
        <color indexed="55"/>
      </top>
      <bottom style="thick"/>
    </border>
    <border>
      <left>
        <color indexed="63"/>
      </left>
      <right style="thin">
        <color indexed="55"/>
      </right>
      <top style="thick"/>
      <bottom>
        <color indexed="63"/>
      </bottom>
    </border>
    <border>
      <left style="thin">
        <color indexed="55"/>
      </left>
      <right style="thin">
        <color indexed="55"/>
      </right>
      <top style="thick"/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>
        <color indexed="55"/>
      </bottom>
    </border>
    <border>
      <left style="thin">
        <color indexed="55"/>
      </left>
      <right>
        <color indexed="63"/>
      </right>
      <top style="thick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ck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ck"/>
      <right style="thick"/>
      <top>
        <color indexed="63"/>
      </top>
      <bottom style="thin">
        <color indexed="55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n">
        <color indexed="55"/>
      </bottom>
    </border>
    <border>
      <left>
        <color indexed="63"/>
      </left>
      <right style="thick"/>
      <top style="thin">
        <color indexed="55"/>
      </top>
      <bottom style="thin">
        <color indexed="55"/>
      </bottom>
    </border>
    <border>
      <left style="thick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ck"/>
      <top style="thin">
        <color indexed="55"/>
      </top>
      <bottom>
        <color indexed="63"/>
      </bottom>
    </border>
    <border>
      <left>
        <color indexed="63"/>
      </left>
      <right style="thick"/>
      <top style="thin">
        <color indexed="55"/>
      </top>
      <bottom style="thick"/>
    </border>
    <border>
      <left style="thin">
        <color indexed="55"/>
      </left>
      <right style="thick"/>
      <top style="thin">
        <color indexed="55"/>
      </top>
      <bottom>
        <color indexed="63"/>
      </bottom>
    </border>
    <border>
      <left style="thick"/>
      <right style="thick"/>
      <top style="thick"/>
      <bottom style="thin">
        <color indexed="55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>
        <color indexed="55"/>
      </top>
      <bottom style="thin">
        <color indexed="55"/>
      </bottom>
    </border>
    <border>
      <left style="thick"/>
      <right style="thick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ck"/>
      <bottom style="thick"/>
    </border>
    <border>
      <left style="thin">
        <color indexed="55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textRotation="90" wrapText="1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6" fillId="34" borderId="13" xfId="0" applyFont="1" applyFill="1" applyBorder="1" applyAlignment="1">
      <alignment vertical="top" wrapText="1"/>
    </xf>
    <xf numFmtId="0" fontId="5" fillId="34" borderId="14" xfId="0" applyFont="1" applyFill="1" applyBorder="1" applyAlignment="1">
      <alignment/>
    </xf>
    <xf numFmtId="0" fontId="6" fillId="34" borderId="15" xfId="0" applyFont="1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9" xfId="0" applyFont="1" applyFill="1" applyBorder="1" applyAlignment="1">
      <alignment horizontal="right" wrapText="1"/>
    </xf>
    <xf numFmtId="0" fontId="0" fillId="33" borderId="20" xfId="0" applyFill="1" applyBorder="1" applyAlignment="1">
      <alignment/>
    </xf>
    <xf numFmtId="0" fontId="1" fillId="33" borderId="21" xfId="0" applyFont="1" applyFill="1" applyBorder="1" applyAlignment="1">
      <alignment horizontal="right" wrapText="1"/>
    </xf>
    <xf numFmtId="0" fontId="1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65" fontId="5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0" borderId="0" xfId="0" applyNumberFormat="1" applyFont="1" applyAlignment="1">
      <alignment vertical="top"/>
    </xf>
    <xf numFmtId="165" fontId="5" fillId="0" borderId="13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0" borderId="13" xfId="0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65" fontId="9" fillId="34" borderId="13" xfId="0" applyNumberFormat="1" applyFont="1" applyFill="1" applyBorder="1" applyAlignment="1">
      <alignment vertical="top"/>
    </xf>
    <xf numFmtId="0" fontId="6" fillId="34" borderId="13" xfId="0" applyFont="1" applyFill="1" applyBorder="1" applyAlignment="1">
      <alignment vertical="top"/>
    </xf>
    <xf numFmtId="0" fontId="0" fillId="34" borderId="15" xfId="0" applyFill="1" applyBorder="1" applyAlignment="1">
      <alignment vertical="top" wrapText="1"/>
    </xf>
    <xf numFmtId="165" fontId="5" fillId="34" borderId="15" xfId="0" applyNumberFormat="1" applyFont="1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10" fillId="34" borderId="13" xfId="0" applyFont="1" applyFill="1" applyBorder="1" applyAlignment="1">
      <alignment horizontal="center" vertical="top"/>
    </xf>
    <xf numFmtId="0" fontId="10" fillId="34" borderId="22" xfId="0" applyFont="1" applyFill="1" applyBorder="1" applyAlignment="1">
      <alignment horizontal="center" vertical="top"/>
    </xf>
    <xf numFmtId="165" fontId="5" fillId="0" borderId="23" xfId="0" applyNumberFormat="1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33" borderId="25" xfId="0" applyFill="1" applyBorder="1" applyAlignment="1">
      <alignment horizontal="left" vertical="top"/>
    </xf>
    <xf numFmtId="165" fontId="4" fillId="33" borderId="26" xfId="0" applyNumberFormat="1" applyFont="1" applyFill="1" applyBorder="1" applyAlignment="1">
      <alignment horizontal="center" vertical="top"/>
    </xf>
    <xf numFmtId="0" fontId="1" fillId="33" borderId="26" xfId="0" applyFont="1" applyFill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left" vertical="top" textRotation="90"/>
    </xf>
    <xf numFmtId="0" fontId="7" fillId="33" borderId="29" xfId="0" applyFont="1" applyFill="1" applyBorder="1" applyAlignment="1">
      <alignment horizontal="left" vertical="top" textRotation="90"/>
    </xf>
    <xf numFmtId="0" fontId="7" fillId="33" borderId="30" xfId="0" applyFont="1" applyFill="1" applyBorder="1" applyAlignment="1">
      <alignment horizontal="left" vertical="top" textRotation="90"/>
    </xf>
    <xf numFmtId="0" fontId="7" fillId="33" borderId="31" xfId="0" applyFont="1" applyFill="1" applyBorder="1" applyAlignment="1">
      <alignment horizontal="left" vertical="top" textRotation="90"/>
    </xf>
    <xf numFmtId="0" fontId="1" fillId="33" borderId="32" xfId="0" applyFont="1" applyFill="1" applyBorder="1" applyAlignment="1">
      <alignment horizontal="left"/>
    </xf>
    <xf numFmtId="0" fontId="1" fillId="33" borderId="33" xfId="0" applyFont="1" applyFill="1" applyBorder="1" applyAlignment="1">
      <alignment wrapText="1"/>
    </xf>
    <xf numFmtId="0" fontId="1" fillId="33" borderId="34" xfId="0" applyFont="1" applyFill="1" applyBorder="1" applyAlignment="1">
      <alignment vertical="top" wrapText="1"/>
    </xf>
    <xf numFmtId="165" fontId="4" fillId="33" borderId="34" xfId="0" applyNumberFormat="1" applyFont="1" applyFill="1" applyBorder="1" applyAlignment="1">
      <alignment horizontal="center" vertical="top"/>
    </xf>
    <xf numFmtId="0" fontId="1" fillId="33" borderId="34" xfId="0" applyFont="1" applyFill="1" applyBorder="1" applyAlignment="1">
      <alignment horizontal="center" vertical="top"/>
    </xf>
    <xf numFmtId="0" fontId="7" fillId="33" borderId="35" xfId="0" applyFont="1" applyFill="1" applyBorder="1" applyAlignment="1">
      <alignment horizontal="center" vertical="top"/>
    </xf>
    <xf numFmtId="165" fontId="8" fillId="33" borderId="36" xfId="0" applyNumberFormat="1" applyFont="1" applyFill="1" applyBorder="1" applyAlignment="1">
      <alignment horizontal="left" vertical="top" textRotation="90"/>
    </xf>
    <xf numFmtId="165" fontId="8" fillId="33" borderId="37" xfId="0" applyNumberFormat="1" applyFont="1" applyFill="1" applyBorder="1" applyAlignment="1">
      <alignment horizontal="left" vertical="top" textRotation="90"/>
    </xf>
    <xf numFmtId="165" fontId="8" fillId="33" borderId="38" xfId="0" applyNumberFormat="1" applyFont="1" applyFill="1" applyBorder="1" applyAlignment="1">
      <alignment horizontal="left" vertical="top" textRotation="90"/>
    </xf>
    <xf numFmtId="0" fontId="0" fillId="0" borderId="1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13" fillId="34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2" fillId="35" borderId="13" xfId="0" applyFont="1" applyFill="1" applyBorder="1" applyAlignment="1">
      <alignment horizontal="center" vertical="top"/>
    </xf>
    <xf numFmtId="0" fontId="2" fillId="35" borderId="22" xfId="0" applyFont="1" applyFill="1" applyBorder="1" applyAlignment="1">
      <alignment horizontal="center" vertical="top"/>
    </xf>
    <xf numFmtId="0" fontId="2" fillId="35" borderId="23" xfId="0" applyFont="1" applyFill="1" applyBorder="1" applyAlignment="1">
      <alignment horizontal="center" vertical="top"/>
    </xf>
    <xf numFmtId="0" fontId="2" fillId="35" borderId="24" xfId="0" applyFont="1" applyFill="1" applyBorder="1" applyAlignment="1">
      <alignment horizontal="center"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34" borderId="14" xfId="0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 wrapText="1"/>
    </xf>
    <xf numFmtId="0" fontId="6" fillId="34" borderId="17" xfId="0" applyFont="1" applyFill="1" applyBorder="1" applyAlignment="1">
      <alignment horizontal="left" vertical="top" wrapText="1"/>
    </xf>
    <xf numFmtId="0" fontId="0" fillId="33" borderId="42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" fillId="33" borderId="43" xfId="0" applyFont="1" applyFill="1" applyBorder="1" applyAlignment="1">
      <alignment horizontal="left" vertical="top" wrapText="1"/>
    </xf>
    <xf numFmtId="0" fontId="1" fillId="33" borderId="44" xfId="0" applyFont="1" applyFill="1" applyBorder="1" applyAlignment="1">
      <alignment horizontal="left" vertical="top" wrapText="1"/>
    </xf>
    <xf numFmtId="0" fontId="0" fillId="35" borderId="45" xfId="0" applyFont="1" applyFill="1" applyBorder="1" applyAlignment="1">
      <alignment horizontal="right" vertical="top" wrapText="1"/>
    </xf>
    <xf numFmtId="165" fontId="0" fillId="35" borderId="46" xfId="0" applyNumberFormat="1" applyFont="1" applyFill="1" applyBorder="1" applyAlignment="1">
      <alignment horizontal="left" vertical="top"/>
    </xf>
    <xf numFmtId="0" fontId="0" fillId="35" borderId="47" xfId="0" applyFont="1" applyFill="1" applyBorder="1" applyAlignment="1">
      <alignment horizontal="right" vertical="top" wrapText="1"/>
    </xf>
    <xf numFmtId="165" fontId="0" fillId="35" borderId="48" xfId="0" applyNumberFormat="1" applyFont="1" applyFill="1" applyBorder="1" applyAlignment="1">
      <alignment horizontal="left" vertical="top"/>
    </xf>
    <xf numFmtId="0" fontId="0" fillId="36" borderId="49" xfId="0" applyFont="1" applyFill="1" applyBorder="1" applyAlignment="1">
      <alignment vertical="center" textRotation="90" wrapText="1"/>
    </xf>
    <xf numFmtId="0" fontId="0" fillId="36" borderId="50" xfId="0" applyFont="1" applyFill="1" applyBorder="1" applyAlignment="1">
      <alignment vertical="center" textRotation="90" wrapText="1"/>
    </xf>
    <xf numFmtId="0" fontId="0" fillId="36" borderId="50" xfId="0" applyFont="1" applyFill="1" applyBorder="1" applyAlignment="1">
      <alignment vertical="center" textRotation="90"/>
    </xf>
    <xf numFmtId="0" fontId="0" fillId="36" borderId="51" xfId="0" applyFont="1" applyFill="1" applyBorder="1" applyAlignment="1">
      <alignment vertical="center" textRotation="90" wrapText="1"/>
    </xf>
    <xf numFmtId="0" fontId="5" fillId="0" borderId="17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5" fillId="0" borderId="42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" fillId="33" borderId="55" xfId="0" applyFont="1" applyFill="1" applyBorder="1" applyAlignment="1">
      <alignment horizontal="right" wrapText="1"/>
    </xf>
    <xf numFmtId="0" fontId="6" fillId="34" borderId="56" xfId="0" applyFont="1" applyFill="1" applyBorder="1" applyAlignment="1">
      <alignment vertical="top" wrapText="1"/>
    </xf>
    <xf numFmtId="0" fontId="0" fillId="33" borderId="57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center" textRotation="90" wrapText="1"/>
    </xf>
    <xf numFmtId="0" fontId="0" fillId="33" borderId="15" xfId="0" applyFont="1" applyFill="1" applyBorder="1" applyAlignment="1">
      <alignment vertical="center" textRotation="90" wrapText="1"/>
    </xf>
    <xf numFmtId="0" fontId="0" fillId="33" borderId="17" xfId="0" applyFont="1" applyFill="1" applyBorder="1" applyAlignment="1">
      <alignment vertical="center" textRotation="255" wrapText="1"/>
    </xf>
    <xf numFmtId="0" fontId="0" fillId="33" borderId="13" xfId="0" applyFont="1" applyFill="1" applyBorder="1" applyAlignment="1">
      <alignment vertical="center" textRotation="255" wrapText="1"/>
    </xf>
    <xf numFmtId="0" fontId="1" fillId="0" borderId="17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33" borderId="58" xfId="0" applyFill="1" applyBorder="1" applyAlignment="1">
      <alignment horizontal="left" vertical="top"/>
    </xf>
    <xf numFmtId="0" fontId="0" fillId="33" borderId="59" xfId="0" applyFill="1" applyBorder="1" applyAlignment="1">
      <alignment horizontal="left" vertical="top"/>
    </xf>
    <xf numFmtId="0" fontId="0" fillId="33" borderId="56" xfId="0" applyFont="1" applyFill="1" applyBorder="1" applyAlignment="1">
      <alignment vertical="center" textRotation="90" wrapText="1"/>
    </xf>
    <xf numFmtId="0" fontId="0" fillId="33" borderId="57" xfId="0" applyFill="1" applyBorder="1" applyAlignment="1">
      <alignment textRotation="255"/>
    </xf>
    <xf numFmtId="0" fontId="0" fillId="33" borderId="60" xfId="0" applyFill="1" applyBorder="1" applyAlignment="1">
      <alignment horizontal="left" vertical="top"/>
    </xf>
    <xf numFmtId="0" fontId="1" fillId="0" borderId="57" xfId="0" applyFont="1" applyBorder="1" applyAlignment="1">
      <alignment horizontal="center" vertical="top"/>
    </xf>
    <xf numFmtId="0" fontId="0" fillId="33" borderId="60" xfId="0" applyFont="1" applyFill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0" fillId="34" borderId="14" xfId="0" applyFill="1" applyBorder="1" applyAlignment="1">
      <alignment vertical="top"/>
    </xf>
    <xf numFmtId="0" fontId="0" fillId="34" borderId="56" xfId="0" applyFill="1" applyBorder="1" applyAlignment="1">
      <alignment vertical="top"/>
    </xf>
    <xf numFmtId="0" fontId="0" fillId="34" borderId="61" xfId="0" applyFill="1" applyBorder="1" applyAlignment="1">
      <alignment vertical="top"/>
    </xf>
    <xf numFmtId="0" fontId="0" fillId="0" borderId="62" xfId="0" applyFill="1" applyBorder="1" applyAlignment="1">
      <alignment vertical="top"/>
    </xf>
    <xf numFmtId="0" fontId="0" fillId="0" borderId="62" xfId="0" applyFill="1" applyBorder="1" applyAlignment="1">
      <alignment horizontal="left" vertical="top"/>
    </xf>
    <xf numFmtId="0" fontId="0" fillId="0" borderId="62" xfId="0" applyFont="1" applyFill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33" borderId="39" xfId="0" applyFont="1" applyFill="1" applyBorder="1" applyAlignment="1">
      <alignment/>
    </xf>
    <xf numFmtId="0" fontId="1" fillId="33" borderId="63" xfId="0" applyFont="1" applyFill="1" applyBorder="1" applyAlignment="1">
      <alignment horizontal="right" wrapText="1"/>
    </xf>
    <xf numFmtId="0" fontId="5" fillId="33" borderId="40" xfId="0" applyFont="1" applyFill="1" applyBorder="1" applyAlignment="1">
      <alignment/>
    </xf>
    <xf numFmtId="0" fontId="1" fillId="33" borderId="64" xfId="0" applyFont="1" applyFill="1" applyBorder="1" applyAlignment="1">
      <alignment horizontal="right" wrapText="1"/>
    </xf>
    <xf numFmtId="0" fontId="5" fillId="33" borderId="65" xfId="0" applyFont="1" applyFill="1" applyBorder="1" applyAlignment="1">
      <alignment/>
    </xf>
    <xf numFmtId="0" fontId="1" fillId="33" borderId="66" xfId="0" applyFont="1" applyFill="1" applyBorder="1" applyAlignment="1">
      <alignment horizontal="right" wrapText="1"/>
    </xf>
    <xf numFmtId="0" fontId="5" fillId="33" borderId="41" xfId="0" applyFont="1" applyFill="1" applyBorder="1" applyAlignment="1">
      <alignment horizontal="left" vertical="top"/>
    </xf>
    <xf numFmtId="0" fontId="1" fillId="33" borderId="67" xfId="0" applyFont="1" applyFill="1" applyBorder="1" applyAlignment="1">
      <alignment horizontal="left" wrapText="1"/>
    </xf>
    <xf numFmtId="0" fontId="5" fillId="34" borderId="14" xfId="0" applyFont="1" applyFill="1" applyBorder="1" applyAlignment="1">
      <alignment horizontal="left" vertical="top"/>
    </xf>
    <xf numFmtId="0" fontId="6" fillId="34" borderId="16" xfId="0" applyFont="1" applyFill="1" applyBorder="1" applyAlignment="1">
      <alignment vertical="top" wrapText="1"/>
    </xf>
    <xf numFmtId="0" fontId="5" fillId="33" borderId="40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0" fillId="33" borderId="68" xfId="0" applyFont="1" applyFill="1" applyBorder="1" applyAlignment="1">
      <alignment vertical="top" wrapText="1"/>
    </xf>
    <xf numFmtId="171" fontId="15" fillId="35" borderId="17" xfId="0" applyNumberFormat="1" applyFont="1" applyFill="1" applyBorder="1" applyAlignment="1">
      <alignment vertical="center" wrapText="1"/>
    </xf>
    <xf numFmtId="171" fontId="15" fillId="35" borderId="13" xfId="0" applyNumberFormat="1" applyFont="1" applyFill="1" applyBorder="1" applyAlignment="1">
      <alignment vertical="center" wrapText="1"/>
    </xf>
    <xf numFmtId="171" fontId="15" fillId="35" borderId="57" xfId="0" applyNumberFormat="1" applyFont="1" applyFill="1" applyBorder="1" applyAlignment="1">
      <alignment/>
    </xf>
    <xf numFmtId="0" fontId="5" fillId="33" borderId="65" xfId="0" applyFont="1" applyFill="1" applyBorder="1" applyAlignment="1">
      <alignment vertical="top" wrapText="1"/>
    </xf>
    <xf numFmtId="0" fontId="5" fillId="34" borderId="39" xfId="0" applyFont="1" applyFill="1" applyBorder="1" applyAlignment="1">
      <alignment vertical="top" wrapText="1"/>
    </xf>
    <xf numFmtId="0" fontId="0" fillId="34" borderId="69" xfId="0" applyFill="1" applyBorder="1" applyAlignment="1">
      <alignment vertical="top"/>
    </xf>
    <xf numFmtId="0" fontId="1" fillId="33" borderId="70" xfId="0" applyFont="1" applyFill="1" applyBorder="1" applyAlignment="1">
      <alignment horizontal="center" vertical="top" wrapText="1"/>
    </xf>
    <xf numFmtId="0" fontId="1" fillId="33" borderId="71" xfId="0" applyFont="1" applyFill="1" applyBorder="1" applyAlignment="1">
      <alignment horizontal="center" vertical="top" wrapText="1"/>
    </xf>
    <xf numFmtId="0" fontId="1" fillId="33" borderId="72" xfId="0" applyFont="1" applyFill="1" applyBorder="1" applyAlignment="1">
      <alignment horizontal="center" vertical="top" wrapText="1"/>
    </xf>
    <xf numFmtId="0" fontId="1" fillId="33" borderId="73" xfId="0" applyFont="1" applyFill="1" applyBorder="1" applyAlignment="1">
      <alignment horizontal="center" vertical="top" wrapText="1"/>
    </xf>
    <xf numFmtId="0" fontId="0" fillId="33" borderId="74" xfId="0" applyFill="1" applyBorder="1" applyAlignment="1">
      <alignment vertical="top"/>
    </xf>
    <xf numFmtId="0" fontId="0" fillId="33" borderId="75" xfId="0" applyFill="1" applyBorder="1" applyAlignment="1">
      <alignment horizontal="left" vertical="top"/>
    </xf>
    <xf numFmtId="170" fontId="0" fillId="0" borderId="76" xfId="0" applyNumberFormat="1" applyFill="1" applyBorder="1" applyAlignment="1">
      <alignment vertical="top"/>
    </xf>
    <xf numFmtId="170" fontId="0" fillId="0" borderId="77" xfId="0" applyNumberFormat="1" applyFill="1" applyBorder="1" applyAlignment="1">
      <alignment vertical="top"/>
    </xf>
    <xf numFmtId="0" fontId="1" fillId="34" borderId="74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0" fillId="33" borderId="39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40" xfId="0" applyFont="1" applyFill="1" applyBorder="1" applyAlignment="1">
      <alignment vertical="top" wrapText="1"/>
    </xf>
    <xf numFmtId="0" fontId="0" fillId="34" borderId="4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34" borderId="73" xfId="0" applyFont="1" applyFill="1" applyBorder="1" applyAlignment="1">
      <alignment horizontal="left" vertical="top"/>
    </xf>
    <xf numFmtId="0" fontId="1" fillId="34" borderId="74" xfId="0" applyFont="1" applyFill="1" applyBorder="1" applyAlignment="1">
      <alignment vertical="top"/>
    </xf>
    <xf numFmtId="0" fontId="1" fillId="34" borderId="75" xfId="0" applyFont="1" applyFill="1" applyBorder="1" applyAlignment="1">
      <alignment horizontal="left" vertical="top"/>
    </xf>
    <xf numFmtId="170" fontId="1" fillId="34" borderId="76" xfId="0" applyNumberFormat="1" applyFont="1" applyFill="1" applyBorder="1" applyAlignment="1">
      <alignment vertical="top"/>
    </xf>
    <xf numFmtId="0" fontId="1" fillId="33" borderId="62" xfId="0" applyFont="1" applyFill="1" applyBorder="1" applyAlignment="1">
      <alignment vertical="top"/>
    </xf>
    <xf numFmtId="0" fontId="1" fillId="37" borderId="73" xfId="0" applyFont="1" applyFill="1" applyBorder="1" applyAlignment="1">
      <alignment horizontal="center" vertical="top" wrapText="1"/>
    </xf>
    <xf numFmtId="0" fontId="0" fillId="37" borderId="74" xfId="0" applyFill="1" applyBorder="1" applyAlignment="1">
      <alignment vertical="top"/>
    </xf>
    <xf numFmtId="0" fontId="0" fillId="37" borderId="75" xfId="0" applyFill="1" applyBorder="1" applyAlignment="1">
      <alignment horizontal="left" vertical="top"/>
    </xf>
    <xf numFmtId="0" fontId="0" fillId="37" borderId="76" xfId="0" applyFill="1" applyBorder="1" applyAlignment="1">
      <alignment vertical="top"/>
    </xf>
    <xf numFmtId="0" fontId="0" fillId="37" borderId="77" xfId="0" applyFill="1" applyBorder="1" applyAlignment="1">
      <alignment vertical="top"/>
    </xf>
    <xf numFmtId="0" fontId="5" fillId="37" borderId="70" xfId="0" applyFont="1" applyFill="1" applyBorder="1" applyAlignment="1">
      <alignment horizontal="left" vertical="top"/>
    </xf>
    <xf numFmtId="0" fontId="1" fillId="37" borderId="72" xfId="0" applyFont="1" applyFill="1" applyBorder="1" applyAlignment="1">
      <alignment vertical="top" wrapText="1"/>
    </xf>
    <xf numFmtId="171" fontId="16" fillId="37" borderId="78" xfId="0" applyNumberFormat="1" applyFont="1" applyFill="1" applyBorder="1" applyAlignment="1">
      <alignment vertical="top"/>
    </xf>
    <xf numFmtId="0" fontId="0" fillId="38" borderId="79" xfId="0" applyFill="1" applyBorder="1" applyAlignment="1">
      <alignment vertical="top"/>
    </xf>
    <xf numFmtId="170" fontId="0" fillId="37" borderId="76" xfId="0" applyNumberFormat="1" applyFill="1" applyBorder="1" applyAlignment="1">
      <alignment vertical="top"/>
    </xf>
    <xf numFmtId="170" fontId="0" fillId="37" borderId="77" xfId="0" applyNumberFormat="1" applyFill="1" applyBorder="1" applyAlignment="1">
      <alignment vertical="top"/>
    </xf>
    <xf numFmtId="170" fontId="0" fillId="37" borderId="80" xfId="0" applyNumberFormat="1" applyFill="1" applyBorder="1" applyAlignment="1">
      <alignment vertical="top"/>
    </xf>
    <xf numFmtId="0" fontId="1" fillId="39" borderId="73" xfId="0" applyFont="1" applyFill="1" applyBorder="1" applyAlignment="1">
      <alignment horizontal="center" vertical="top" wrapText="1"/>
    </xf>
    <xf numFmtId="0" fontId="1" fillId="39" borderId="74" xfId="0" applyFont="1" applyFill="1" applyBorder="1" applyAlignment="1">
      <alignment horizontal="center" vertical="top"/>
    </xf>
    <xf numFmtId="0" fontId="0" fillId="39" borderId="74" xfId="0" applyFill="1" applyBorder="1" applyAlignment="1">
      <alignment vertical="top"/>
    </xf>
    <xf numFmtId="0" fontId="0" fillId="39" borderId="75" xfId="0" applyFill="1" applyBorder="1" applyAlignment="1">
      <alignment horizontal="left" vertical="top"/>
    </xf>
    <xf numFmtId="170" fontId="0" fillId="39" borderId="76" xfId="0" applyNumberFormat="1" applyFill="1" applyBorder="1" applyAlignment="1">
      <alignment vertical="top"/>
    </xf>
    <xf numFmtId="170" fontId="0" fillId="39" borderId="80" xfId="0" applyNumberFormat="1" applyFill="1" applyBorder="1" applyAlignment="1">
      <alignment vertical="top"/>
    </xf>
    <xf numFmtId="170" fontId="1" fillId="34" borderId="80" xfId="0" applyNumberFormat="1" applyFont="1" applyFill="1" applyBorder="1" applyAlignment="1">
      <alignment vertical="top"/>
    </xf>
    <xf numFmtId="0" fontId="1" fillId="40" borderId="72" xfId="0" applyFont="1" applyFill="1" applyBorder="1" applyAlignment="1">
      <alignment vertical="top" wrapText="1"/>
    </xf>
    <xf numFmtId="170" fontId="0" fillId="40" borderId="80" xfId="0" applyNumberFormat="1" applyFill="1" applyBorder="1" applyAlignment="1">
      <alignment vertical="top"/>
    </xf>
    <xf numFmtId="0" fontId="0" fillId="40" borderId="70" xfId="0" applyFill="1" applyBorder="1" applyAlignment="1">
      <alignment horizontal="left" vertical="top"/>
    </xf>
    <xf numFmtId="0" fontId="0" fillId="33" borderId="81" xfId="0" applyFill="1" applyBorder="1" applyAlignment="1">
      <alignment/>
    </xf>
    <xf numFmtId="0" fontId="1" fillId="33" borderId="62" xfId="0" applyFont="1" applyFill="1" applyBorder="1" applyAlignment="1">
      <alignment horizontal="right" wrapText="1"/>
    </xf>
    <xf numFmtId="0" fontId="0" fillId="33" borderId="82" xfId="0" applyFill="1" applyBorder="1" applyAlignment="1">
      <alignment horizontal="left" vertical="top"/>
    </xf>
    <xf numFmtId="0" fontId="1" fillId="33" borderId="83" xfId="0" applyFont="1" applyFill="1" applyBorder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AEAEA"/>
      <rgbColor rgb="00FFFFCC"/>
      <rgbColor rgb="00ADECEB"/>
      <rgbColor rgb="00FFC5FF"/>
      <rgbColor rgb="00FF8080"/>
      <rgbColor rgb="000066CC"/>
      <rgbColor rgb="00CCCCFF"/>
      <rgbColor rgb="00000080"/>
      <rgbColor rgb="00F8F8F8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15</xdr:col>
      <xdr:colOff>161925</xdr:colOff>
      <xdr:row>0</xdr:row>
      <xdr:rowOff>1371600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9525"/>
          <a:ext cx="7143750" cy="1362075"/>
        </a:xfrm>
        <a:prstGeom prst="rect">
          <a:avLst/>
        </a:prstGeom>
        <a:solidFill>
          <a:srgbClr val="D5EA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compléter ou modifier que les cases blanches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Remplacez "Mon projet" par le nom donné à votre projet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 Modifiez au besoin les tâches à effectuer. Évitez dans la mesure du possible de supprimer ou d'ajouter des lignes, ce qui pourrait modifier les formules et le format d'impression.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 Modifiez s'il y a lieu les titres des différentes fonctions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4- Assignez les responsabilités relatives aux différentes fonctions de votre projet. Pour ce faire, remplacez les codes déjà inscrits par les codes appropriés à votre cas, expliqués dans la légende ci-contre. Veillez à ce qu'il y ait un responsable par tâche.
</a:t>
          </a:r>
        </a:p>
      </xdr:txBody>
    </xdr:sp>
    <xdr:clientData/>
  </xdr:twoCellAnchor>
  <xdr:twoCellAnchor>
    <xdr:from>
      <xdr:col>15</xdr:col>
      <xdr:colOff>285750</xdr:colOff>
      <xdr:row>0</xdr:row>
      <xdr:rowOff>28575</xdr:rowOff>
    </xdr:from>
    <xdr:to>
      <xdr:col>21</xdr:col>
      <xdr:colOff>0</xdr:colOff>
      <xdr:row>0</xdr:row>
      <xdr:rowOff>1400175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305675" y="28575"/>
          <a:ext cx="1543050" cy="1371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LÉGENDE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 = Réalise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 = Assiste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= Doit être informé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C = Doit être consulté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= Approuve ou décide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</xdr:rowOff>
    </xdr:from>
    <xdr:to>
      <xdr:col>17</xdr:col>
      <xdr:colOff>123825</xdr:colOff>
      <xdr:row>0</xdr:row>
      <xdr:rowOff>1285875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9525"/>
          <a:ext cx="7620000" cy="1276350"/>
        </a:xfrm>
        <a:prstGeom prst="rect">
          <a:avLst/>
        </a:prstGeom>
        <a:solidFill>
          <a:srgbClr val="D5EA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compléter ou modifier que les cases blanches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Complétez d'abord la Charte des responsabilités (onglet: "Responsabilites"), de façon à ce que les tâches et responsabilités de votre projet s'affichent. Veillez notamment à bien assigner un responsable (code "R") à chaque tâche.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 Pour chaque tâche, remplacez les dates de début et de fin par des dates appropriées à votre projet. Indiquez ces dates dans un format de date reconnu par Excel (ex: 2007-10-22).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 Au fur et à mesure de la progression du projet, indiquez le pourcentage de chaque tâche qui est complété et révisez en conséquence les dates de début et de fin.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21</xdr:col>
      <xdr:colOff>733425</xdr:colOff>
      <xdr:row>1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9525"/>
          <a:ext cx="8839200" cy="1200150"/>
        </a:xfrm>
        <a:prstGeom prst="rect">
          <a:avLst/>
        </a:prstGeom>
        <a:solidFill>
          <a:srgbClr val="D5EA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compléter ou modifier que les cases blanches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Complétez d'abord la Charte des responsabilités (onglet: "Responsabilites"), de façon à ce que les tâches et responsabilités de votre projet s'affichent.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 Indiquez, pour chacune des ressources humaines dont le travail est facturé au projet, le tarif horaire versé à cette ressource.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 Remplacez chacun des codes de responsabilités assignés (R, A, X, C, I) par le nombre d'heures de travail qu'il représente pour  chaque ressource, à chaque tâche.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totaux seront calculés automatiquement.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38100</xdr:rowOff>
    </xdr:from>
    <xdr:to>
      <xdr:col>8</xdr:col>
      <xdr:colOff>857250</xdr:colOff>
      <xdr:row>0</xdr:row>
      <xdr:rowOff>1028700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23850" y="38100"/>
          <a:ext cx="7686675" cy="990600"/>
        </a:xfrm>
        <a:prstGeom prst="rect">
          <a:avLst/>
        </a:prstGeom>
        <a:solidFill>
          <a:srgbClr val="D5EA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CONSIGNES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 compléter ou modifier que les cases blanches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1- Complétez d'abord la Charte des responsabilités (onglet: "Responsabilites"), de façon à ce que les tâches de votre projet s'affichent.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2- Complétez ensuite le niveau d'effort demandé (onglet: "Effort"), de façon à ce que les dépenses salariales s'affichent.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3- Ajoutez à l'endroit approprié les autres dépenses du projet.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totaux se calculeront automatiquement.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K90"/>
  <sheetViews>
    <sheetView showGridLines="0" showZeros="0" tabSelected="1" zoomScalePageLayoutView="0" workbookViewId="0" topLeftCell="A1">
      <selection activeCell="V4" sqref="V4"/>
    </sheetView>
  </sheetViews>
  <sheetFormatPr defaultColWidth="11.421875" defaultRowHeight="12.75"/>
  <cols>
    <col min="1" max="1" width="3.421875" style="0" customWidth="1"/>
    <col min="2" max="2" width="42.421875" style="3" customWidth="1"/>
    <col min="3" max="21" width="4.57421875" style="0" customWidth="1"/>
    <col min="27" max="29" width="0" style="0" hidden="1" customWidth="1"/>
  </cols>
  <sheetData>
    <row r="1" ht="115.5" customHeight="1"/>
    <row r="2" spans="1:2" ht="24.75" customHeight="1">
      <c r="A2" s="87" t="s">
        <v>24</v>
      </c>
      <c r="B2" s="2"/>
    </row>
    <row r="3" spans="1:2" ht="19.5" thickBot="1">
      <c r="A3" s="1"/>
      <c r="B3" s="89" t="s">
        <v>126</v>
      </c>
    </row>
    <row r="4" spans="1:89" ht="123" thickTop="1">
      <c r="A4" s="17"/>
      <c r="B4" s="18" t="s">
        <v>25</v>
      </c>
      <c r="C4" s="97" t="s">
        <v>0</v>
      </c>
      <c r="D4" s="98" t="s">
        <v>1</v>
      </c>
      <c r="E4" s="98" t="s">
        <v>2</v>
      </c>
      <c r="F4" s="98" t="s">
        <v>3</v>
      </c>
      <c r="G4" s="98" t="s">
        <v>4</v>
      </c>
      <c r="H4" s="98" t="s">
        <v>5</v>
      </c>
      <c r="I4" s="98" t="s">
        <v>6</v>
      </c>
      <c r="J4" s="98" t="s">
        <v>7</v>
      </c>
      <c r="K4" s="98" t="s">
        <v>8</v>
      </c>
      <c r="L4" s="98" t="s">
        <v>9</v>
      </c>
      <c r="M4" s="99" t="s">
        <v>10</v>
      </c>
      <c r="N4" s="98" t="s">
        <v>11</v>
      </c>
      <c r="O4" s="98" t="s">
        <v>12</v>
      </c>
      <c r="P4" s="98" t="s">
        <v>13</v>
      </c>
      <c r="Q4" s="98" t="s">
        <v>14</v>
      </c>
      <c r="R4" s="98" t="s">
        <v>15</v>
      </c>
      <c r="S4" s="98" t="s">
        <v>16</v>
      </c>
      <c r="T4" s="98" t="s">
        <v>17</v>
      </c>
      <c r="U4" s="100" t="s">
        <v>18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21" ht="12.75">
      <c r="A5" s="19"/>
      <c r="B5" s="20" t="s">
        <v>26</v>
      </c>
      <c r="C5" s="104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6"/>
    </row>
    <row r="6" spans="1:21" ht="13.5" thickBot="1">
      <c r="A6" s="6" t="s">
        <v>121</v>
      </c>
      <c r="B6" s="7" t="s">
        <v>122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10"/>
    </row>
    <row r="7" spans="1:21" ht="13.5" thickTop="1">
      <c r="A7" s="12"/>
      <c r="B7" s="13" t="s">
        <v>27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5"/>
    </row>
    <row r="8" spans="1:29" ht="12.75">
      <c r="A8" s="101">
        <v>1</v>
      </c>
      <c r="B8" s="67" t="s">
        <v>28</v>
      </c>
      <c r="C8" s="21" t="s">
        <v>23</v>
      </c>
      <c r="D8" s="21" t="s">
        <v>19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AA8" t="str">
        <f>IF(Responsabilites!C8="R",Responsabilites!$C$4,IF(Responsabilites!D8="R",Responsabilites!$D$4,IF(Responsabilites!E8="R",Responsabilites!$E$4,IF(Responsabilites!F8="R",Responsabilites!$F$4,IF(Responsabilites!G8="R",Responsabilites!$G$4,IF(Responsabilites!H8="R",Responsabilites!$H$4,IF(Responsabilites!I8="R",Responsabilites!$I$4,IF(Responsabilites!J8="R",Responsabilites!$J$4,0))))))))</f>
        <v>Institution</v>
      </c>
      <c r="AB8" s="39">
        <f>IF(Responsabilites!K8="R",Responsabilites!$K$4,IF(Responsabilites!L8="R",Responsabilites!$L$4,IF(Responsabilites!M8="R",Responsabilites!$M$4,IF(Responsabilites!N8="R",Responsabilites!$N$4,IF(Responsabilites!O8="R",Responsabilites!$O$4,IF(Responsabilites!P8="R",Responsabilites!$P$4,IF(Responsabilites!Q8="R",Responsabilites!$Q$4,IF(Responsabilites!R8="R",Responsabilites!$R$4,0))))))))</f>
        <v>0</v>
      </c>
      <c r="AC8" s="39">
        <f>IF(Responsabilites!S8="R",Responsabilites!$S$4,IF(Responsabilites!S8="R",Responsabilites!$S$4,IF(Responsabilites!T8="R",Responsabilites!$T$4,IF(Responsabilites!U8="R",Responsabilites!$U$4,IF(Responsabilites!V8="R",Responsabilites!$V$4,IF(Responsabilites!W8="R",Responsabilites!$W$4,IF(Responsabilites!X8="R",Responsabilites!$X$4,IF(Responsabilites!Y8="R",Responsabilites!$Y$4,0))))))))</f>
        <v>0</v>
      </c>
    </row>
    <row r="9" spans="1:29" ht="12.75">
      <c r="A9" s="101">
        <f>$A8+1</f>
        <v>2</v>
      </c>
      <c r="B9" s="67" t="s">
        <v>29</v>
      </c>
      <c r="C9" s="21" t="s">
        <v>20</v>
      </c>
      <c r="D9" s="21"/>
      <c r="E9" s="21" t="s">
        <v>21</v>
      </c>
      <c r="F9" s="21" t="s">
        <v>20</v>
      </c>
      <c r="G9" s="21" t="s">
        <v>22</v>
      </c>
      <c r="H9" s="21" t="s">
        <v>23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AA9" t="str">
        <f>IF(Responsabilites!C9="R",Responsabilites!$C$4,IF(Responsabilites!D9="R",Responsabilites!$D$4,IF(Responsabilites!E9="R",Responsabilites!$E$4,IF(Responsabilites!F9="R",Responsabilites!$F$4,IF(Responsabilites!G9="R",Responsabilites!$G$4,IF(Responsabilites!H9="R",Responsabilites!$H$4,IF(Responsabilites!I9="R",Responsabilites!$I$4,IF(Responsabilites!J9="R",Responsabilites!$J$4,0))))))))</f>
        <v>Recherchiste(s)</v>
      </c>
      <c r="AB9" s="39">
        <f>IF(Responsabilites!K9="R",Responsabilites!$K$4,IF(Responsabilites!L9="R",Responsabilites!$L$4,IF(Responsabilites!M9="R",Responsabilites!$M$4,IF(Responsabilites!N9="R",Responsabilites!$N$4,IF(Responsabilites!O9="R",Responsabilites!$O$4,IF(Responsabilites!P9="R",Responsabilites!$P$4,IF(Responsabilites!Q9="R",Responsabilites!$Q$4,IF(Responsabilites!R9="R",Responsabilites!$R$4,0))))))))</f>
        <v>0</v>
      </c>
      <c r="AC9" s="39">
        <f>IF(Responsabilites!S9="R",Responsabilites!$S$4,IF(Responsabilites!S9="R",Responsabilites!$S$4,IF(Responsabilites!T9="R",Responsabilites!$T$4,IF(Responsabilites!U9="R",Responsabilites!$U$4,IF(Responsabilites!V9="R",Responsabilites!$V$4,IF(Responsabilites!W9="R",Responsabilites!$W$4,IF(Responsabilites!X9="R",Responsabilites!$X$4,IF(Responsabilites!Y9="R",Responsabilites!$Y$4,0))))))))</f>
        <v>0</v>
      </c>
    </row>
    <row r="10" spans="1:29" ht="12.75">
      <c r="A10" s="101">
        <f aca="true" t="shared" si="0" ref="A10:A24">$A9+1</f>
        <v>3</v>
      </c>
      <c r="B10" s="67" t="s">
        <v>30</v>
      </c>
      <c r="C10" s="21" t="s">
        <v>23</v>
      </c>
      <c r="D10" s="21"/>
      <c r="E10" s="21" t="s">
        <v>21</v>
      </c>
      <c r="F10" s="21" t="s">
        <v>20</v>
      </c>
      <c r="G10" s="21" t="s">
        <v>22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 t="s">
        <v>20</v>
      </c>
      <c r="T10" s="21"/>
      <c r="U10" s="22"/>
      <c r="AA10" t="str">
        <f>IF(Responsabilites!C10="R",Responsabilites!$C$4,IF(Responsabilites!D10="R",Responsabilites!$D$4,IF(Responsabilites!E10="R",Responsabilites!$E$4,IF(Responsabilites!F10="R",Responsabilites!$F$4,IF(Responsabilites!G10="R",Responsabilites!$G$4,IF(Responsabilites!H10="R",Responsabilites!$H$4,IF(Responsabilites!I10="R",Responsabilites!$I$4,IF(Responsabilites!J10="R",Responsabilites!$J$4,0))))))))</f>
        <v>Institution</v>
      </c>
      <c r="AB10" s="39">
        <f>IF(Responsabilites!K10="R",Responsabilites!$K$4,IF(Responsabilites!L10="R",Responsabilites!$L$4,IF(Responsabilites!M10="R",Responsabilites!$M$4,IF(Responsabilites!N10="R",Responsabilites!$N$4,IF(Responsabilites!O10="R",Responsabilites!$O$4,IF(Responsabilites!P10="R",Responsabilites!$P$4,IF(Responsabilites!Q10="R",Responsabilites!$Q$4,IF(Responsabilites!R10="R",Responsabilites!$R$4,0))))))))</f>
        <v>0</v>
      </c>
      <c r="AC10" s="39">
        <f>IF(Responsabilites!S10="R",Responsabilites!$S$4,IF(Responsabilites!S10="R",Responsabilites!$S$4,IF(Responsabilites!T10="R",Responsabilites!$T$4,IF(Responsabilites!U10="R",Responsabilites!$U$4,IF(Responsabilites!V10="R",Responsabilites!$V$4,IF(Responsabilites!W10="R",Responsabilites!$W$4,IF(Responsabilites!X10="R",Responsabilites!$X$4,IF(Responsabilites!Y10="R",Responsabilites!$Y$4,0))))))))</f>
        <v>0</v>
      </c>
    </row>
    <row r="11" spans="1:29" ht="14.25" customHeight="1">
      <c r="A11" s="101">
        <f t="shared" si="0"/>
        <v>4</v>
      </c>
      <c r="B11" s="67" t="s">
        <v>31</v>
      </c>
      <c r="C11" s="21" t="s">
        <v>20</v>
      </c>
      <c r="D11" s="21"/>
      <c r="E11" s="21" t="s">
        <v>23</v>
      </c>
      <c r="F11" s="21" t="s">
        <v>20</v>
      </c>
      <c r="G11" s="21" t="s">
        <v>21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 t="s">
        <v>20</v>
      </c>
      <c r="T11" s="21" t="s">
        <v>20</v>
      </c>
      <c r="U11" s="22"/>
      <c r="AA11" t="str">
        <f>IF(Responsabilites!C11="R",Responsabilites!$C$4,IF(Responsabilites!D11="R",Responsabilites!$D$4,IF(Responsabilites!E11="R",Responsabilites!$E$4,IF(Responsabilites!F11="R",Responsabilites!$F$4,IF(Responsabilites!G11="R",Responsabilites!$G$4,IF(Responsabilites!H11="R",Responsabilites!$H$4,IF(Responsabilites!I11="R",Responsabilites!$I$4,IF(Responsabilites!J11="R",Responsabilites!$J$4,0))))))))</f>
        <v>Chef de projet</v>
      </c>
      <c r="AB11" s="39">
        <f>IF(Responsabilites!K11="R",Responsabilites!$K$4,IF(Responsabilites!L11="R",Responsabilites!$L$4,IF(Responsabilites!M11="R",Responsabilites!$M$4,IF(Responsabilites!N11="R",Responsabilites!$N$4,IF(Responsabilites!O11="R",Responsabilites!$O$4,IF(Responsabilites!P11="R",Responsabilites!$P$4,IF(Responsabilites!Q11="R",Responsabilites!$Q$4,IF(Responsabilites!R11="R",Responsabilites!$R$4,0))))))))</f>
        <v>0</v>
      </c>
      <c r="AC11" s="39">
        <f>IF(Responsabilites!S11="R",Responsabilites!$S$4,IF(Responsabilites!S11="R",Responsabilites!$S$4,IF(Responsabilites!T11="R",Responsabilites!$T$4,IF(Responsabilites!U11="R",Responsabilites!$U$4,IF(Responsabilites!V11="R",Responsabilites!$V$4,IF(Responsabilites!W11="R",Responsabilites!$W$4,IF(Responsabilites!X11="R",Responsabilites!$X$4,IF(Responsabilites!Y11="R",Responsabilites!$Y$4,0))))))))</f>
        <v>0</v>
      </c>
    </row>
    <row r="12" spans="1:29" ht="25.5">
      <c r="A12" s="101">
        <f t="shared" si="0"/>
        <v>5</v>
      </c>
      <c r="B12" s="67" t="s">
        <v>32</v>
      </c>
      <c r="C12" s="21" t="s">
        <v>20</v>
      </c>
      <c r="D12" s="21"/>
      <c r="E12" s="21" t="s">
        <v>23</v>
      </c>
      <c r="F12" s="21" t="s">
        <v>21</v>
      </c>
      <c r="G12" s="21" t="s">
        <v>21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 t="s">
        <v>20</v>
      </c>
      <c r="T12" s="21"/>
      <c r="U12" s="22"/>
      <c r="AA12" t="str">
        <f>IF(Responsabilites!C12="R",Responsabilites!$C$4,IF(Responsabilites!D12="R",Responsabilites!$D$4,IF(Responsabilites!E12="R",Responsabilites!$E$4,IF(Responsabilites!F12="R",Responsabilites!$F$4,IF(Responsabilites!G12="R",Responsabilites!$G$4,IF(Responsabilites!H12="R",Responsabilites!$H$4,IF(Responsabilites!I12="R",Responsabilites!$I$4,IF(Responsabilites!J12="R",Responsabilites!$J$4,0))))))))</f>
        <v>Chef de projet</v>
      </c>
      <c r="AB12" s="39">
        <f>IF(Responsabilites!K12="R",Responsabilites!$K$4,IF(Responsabilites!L12="R",Responsabilites!$L$4,IF(Responsabilites!M12="R",Responsabilites!$M$4,IF(Responsabilites!N12="R",Responsabilites!$N$4,IF(Responsabilites!O12="R",Responsabilites!$O$4,IF(Responsabilites!P12="R",Responsabilites!$P$4,IF(Responsabilites!Q12="R",Responsabilites!$Q$4,IF(Responsabilites!R12="R",Responsabilites!$R$4,0))))))))</f>
        <v>0</v>
      </c>
      <c r="AC12" s="39">
        <f>IF(Responsabilites!S12="R",Responsabilites!$S$4,IF(Responsabilites!S12="R",Responsabilites!$S$4,IF(Responsabilites!T12="R",Responsabilites!$T$4,IF(Responsabilites!U12="R",Responsabilites!$U$4,IF(Responsabilites!V12="R",Responsabilites!$V$4,IF(Responsabilites!W12="R",Responsabilites!$W$4,IF(Responsabilites!X12="R",Responsabilites!$X$4,IF(Responsabilites!Y12="R",Responsabilites!$Y$4,0))))))))</f>
        <v>0</v>
      </c>
    </row>
    <row r="13" spans="1:29" ht="12.75">
      <c r="A13" s="101">
        <f t="shared" si="0"/>
        <v>6</v>
      </c>
      <c r="B13" s="67" t="s">
        <v>33</v>
      </c>
      <c r="C13" s="21" t="s">
        <v>19</v>
      </c>
      <c r="D13" s="21"/>
      <c r="E13" s="21" t="s">
        <v>22</v>
      </c>
      <c r="F13" s="21" t="s">
        <v>23</v>
      </c>
      <c r="G13" s="21" t="s">
        <v>21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 t="s">
        <v>20</v>
      </c>
      <c r="T13" s="21"/>
      <c r="U13" s="22"/>
      <c r="AA13" t="str">
        <f>IF(Responsabilites!C13="R",Responsabilites!$C$4,IF(Responsabilites!D13="R",Responsabilites!$D$4,IF(Responsabilites!E13="R",Responsabilites!$E$4,IF(Responsabilites!F13="R",Responsabilites!$F$4,IF(Responsabilites!G13="R",Responsabilites!$G$4,IF(Responsabilites!H13="R",Responsabilites!$H$4,IF(Responsabilites!I13="R",Responsabilites!$I$4,IF(Responsabilites!J13="R",Responsabilites!$J$4,0))))))))</f>
        <v>Spécialiste(s) de contenus</v>
      </c>
      <c r="AB13" s="39">
        <f>IF(Responsabilites!K13="R",Responsabilites!$K$4,IF(Responsabilites!L13="R",Responsabilites!$L$4,IF(Responsabilites!M13="R",Responsabilites!$M$4,IF(Responsabilites!N13="R",Responsabilites!$N$4,IF(Responsabilites!O13="R",Responsabilites!$O$4,IF(Responsabilites!P13="R",Responsabilites!$P$4,IF(Responsabilites!Q13="R",Responsabilites!$Q$4,IF(Responsabilites!R13="R",Responsabilites!$R$4,0))))))))</f>
        <v>0</v>
      </c>
      <c r="AC13" s="39">
        <f>IF(Responsabilites!S13="R",Responsabilites!$S$4,IF(Responsabilites!S13="R",Responsabilites!$S$4,IF(Responsabilites!T13="R",Responsabilites!$T$4,IF(Responsabilites!U13="R",Responsabilites!$U$4,IF(Responsabilites!V13="R",Responsabilites!$V$4,IF(Responsabilites!W13="R",Responsabilites!$W$4,IF(Responsabilites!X13="R",Responsabilites!$X$4,IF(Responsabilites!Y13="R",Responsabilites!$Y$4,0))))))))</f>
        <v>0</v>
      </c>
    </row>
    <row r="14" spans="1:29" ht="25.5">
      <c r="A14" s="101">
        <f t="shared" si="0"/>
        <v>7</v>
      </c>
      <c r="B14" s="67" t="s">
        <v>34</v>
      </c>
      <c r="C14" s="21"/>
      <c r="D14" s="21"/>
      <c r="E14" s="21" t="s">
        <v>22</v>
      </c>
      <c r="F14" s="21" t="s">
        <v>23</v>
      </c>
      <c r="G14" s="21"/>
      <c r="H14" s="21" t="s">
        <v>21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 t="s">
        <v>20</v>
      </c>
      <c r="T14" s="21" t="s">
        <v>20</v>
      </c>
      <c r="U14" s="22"/>
      <c r="AA14" t="str">
        <f>IF(Responsabilites!C14="R",Responsabilites!$C$4,IF(Responsabilites!D14="R",Responsabilites!$D$4,IF(Responsabilites!E14="R",Responsabilites!$E$4,IF(Responsabilites!F14="R",Responsabilites!$F$4,IF(Responsabilites!G14="R",Responsabilites!$G$4,IF(Responsabilites!H14="R",Responsabilites!$H$4,IF(Responsabilites!I14="R",Responsabilites!$I$4,IF(Responsabilites!J14="R",Responsabilites!$J$4,0))))))))</f>
        <v>Spécialiste(s) de contenus</v>
      </c>
      <c r="AB14" s="39">
        <f>IF(Responsabilites!K14="R",Responsabilites!$K$4,IF(Responsabilites!L14="R",Responsabilites!$L$4,IF(Responsabilites!M14="R",Responsabilites!$M$4,IF(Responsabilites!N14="R",Responsabilites!$N$4,IF(Responsabilites!O14="R",Responsabilites!$O$4,IF(Responsabilites!P14="R",Responsabilites!$P$4,IF(Responsabilites!Q14="R",Responsabilites!$Q$4,IF(Responsabilites!R14="R",Responsabilites!$R$4,0))))))))</f>
        <v>0</v>
      </c>
      <c r="AC14" s="39">
        <f>IF(Responsabilites!S14="R",Responsabilites!$S$4,IF(Responsabilites!S14="R",Responsabilites!$S$4,IF(Responsabilites!T14="R",Responsabilites!$T$4,IF(Responsabilites!U14="R",Responsabilites!$U$4,IF(Responsabilites!V14="R",Responsabilites!$V$4,IF(Responsabilites!W14="R",Responsabilites!$W$4,IF(Responsabilites!X14="R",Responsabilites!$X$4,IF(Responsabilites!Y14="R",Responsabilites!$Y$4,0))))))))</f>
        <v>0</v>
      </c>
    </row>
    <row r="15" spans="1:29" ht="25.5">
      <c r="A15" s="101">
        <f t="shared" si="0"/>
        <v>8</v>
      </c>
      <c r="B15" s="67" t="s">
        <v>35</v>
      </c>
      <c r="C15" s="21"/>
      <c r="D15" s="21"/>
      <c r="E15" s="21" t="s">
        <v>22</v>
      </c>
      <c r="F15" s="21" t="s">
        <v>21</v>
      </c>
      <c r="G15" s="21" t="s">
        <v>23</v>
      </c>
      <c r="H15" s="21" t="s">
        <v>21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 t="s">
        <v>20</v>
      </c>
      <c r="U15" s="22"/>
      <c r="AA15" t="str">
        <f>IF(Responsabilites!C15="R",Responsabilites!$C$4,IF(Responsabilites!D15="R",Responsabilites!$D$4,IF(Responsabilites!E15="R",Responsabilites!$E$4,IF(Responsabilites!F15="R",Responsabilites!$F$4,IF(Responsabilites!G15="R",Responsabilites!$G$4,IF(Responsabilites!H15="R",Responsabilites!$H$4,IF(Responsabilites!I15="R",Responsabilites!$I$4,IF(Responsabilites!J15="R",Responsabilites!$J$4,0))))))))</f>
        <v>Pédagogue(s)</v>
      </c>
      <c r="AB15" s="39">
        <f>IF(Responsabilites!K15="R",Responsabilites!$K$4,IF(Responsabilites!L15="R",Responsabilites!$L$4,IF(Responsabilites!M15="R",Responsabilites!$M$4,IF(Responsabilites!N15="R",Responsabilites!$N$4,IF(Responsabilites!O15="R",Responsabilites!$O$4,IF(Responsabilites!P15="R",Responsabilites!$P$4,IF(Responsabilites!Q15="R",Responsabilites!$Q$4,IF(Responsabilites!R15="R",Responsabilites!$R$4,0))))))))</f>
        <v>0</v>
      </c>
      <c r="AC15" s="39">
        <f>IF(Responsabilites!S15="R",Responsabilites!$S$4,IF(Responsabilites!S15="R",Responsabilites!$S$4,IF(Responsabilites!T15="R",Responsabilites!$T$4,IF(Responsabilites!U15="R",Responsabilites!$U$4,IF(Responsabilites!V15="R",Responsabilites!$V$4,IF(Responsabilites!W15="R",Responsabilites!$W$4,IF(Responsabilites!X15="R",Responsabilites!$X$4,IF(Responsabilites!Y15="R",Responsabilites!$Y$4,0))))))))</f>
        <v>0</v>
      </c>
    </row>
    <row r="16" spans="1:29" ht="12.75">
      <c r="A16" s="101">
        <f t="shared" si="0"/>
        <v>9</v>
      </c>
      <c r="B16" s="35" t="s">
        <v>36</v>
      </c>
      <c r="C16" s="21"/>
      <c r="D16" s="21"/>
      <c r="E16" s="21" t="s">
        <v>20</v>
      </c>
      <c r="F16" s="21" t="s">
        <v>21</v>
      </c>
      <c r="G16" s="21" t="s">
        <v>23</v>
      </c>
      <c r="H16" s="21"/>
      <c r="I16" s="21"/>
      <c r="J16" s="21" t="s">
        <v>20</v>
      </c>
      <c r="K16" s="21"/>
      <c r="L16" s="21"/>
      <c r="M16" s="21"/>
      <c r="N16" s="21"/>
      <c r="O16" s="21"/>
      <c r="P16" s="21"/>
      <c r="Q16" s="21"/>
      <c r="R16" s="21"/>
      <c r="S16" s="21"/>
      <c r="T16" s="21" t="s">
        <v>20</v>
      </c>
      <c r="U16" s="22"/>
      <c r="AA16" t="str">
        <f>IF(Responsabilites!C16="R",Responsabilites!$C$4,IF(Responsabilites!D16="R",Responsabilites!$D$4,IF(Responsabilites!E16="R",Responsabilites!$E$4,IF(Responsabilites!F16="R",Responsabilites!$F$4,IF(Responsabilites!G16="R",Responsabilites!$G$4,IF(Responsabilites!H16="R",Responsabilites!$H$4,IF(Responsabilites!I16="R",Responsabilites!$I$4,IF(Responsabilites!J16="R",Responsabilites!$J$4,0))))))))</f>
        <v>Pédagogue(s)</v>
      </c>
      <c r="AB16" s="39">
        <f>IF(Responsabilites!K16="R",Responsabilites!$K$4,IF(Responsabilites!L16="R",Responsabilites!$L$4,IF(Responsabilites!M16="R",Responsabilites!$M$4,IF(Responsabilites!N16="R",Responsabilites!$N$4,IF(Responsabilites!O16="R",Responsabilites!$O$4,IF(Responsabilites!P16="R",Responsabilites!$P$4,IF(Responsabilites!Q16="R",Responsabilites!$Q$4,IF(Responsabilites!R16="R",Responsabilites!$R$4,0))))))))</f>
        <v>0</v>
      </c>
      <c r="AC16" s="39">
        <f>IF(Responsabilites!S16="R",Responsabilites!$S$4,IF(Responsabilites!S16="R",Responsabilites!$S$4,IF(Responsabilites!T16="R",Responsabilites!$T$4,IF(Responsabilites!U16="R",Responsabilites!$U$4,IF(Responsabilites!V16="R",Responsabilites!$V$4,IF(Responsabilites!W16="R",Responsabilites!$W$4,IF(Responsabilites!X16="R",Responsabilites!$X$4,IF(Responsabilites!Y16="R",Responsabilites!$Y$4,0))))))))</f>
        <v>0</v>
      </c>
    </row>
    <row r="17" spans="1:29" ht="12.75">
      <c r="A17" s="101">
        <f t="shared" si="0"/>
        <v>10</v>
      </c>
      <c r="B17" s="35" t="s">
        <v>37</v>
      </c>
      <c r="C17" s="21"/>
      <c r="D17" s="21"/>
      <c r="E17" s="21" t="s">
        <v>21</v>
      </c>
      <c r="F17" s="21" t="s">
        <v>20</v>
      </c>
      <c r="G17" s="21" t="s">
        <v>21</v>
      </c>
      <c r="H17" s="21"/>
      <c r="I17" s="21"/>
      <c r="J17" s="21" t="s">
        <v>23</v>
      </c>
      <c r="K17" s="21"/>
      <c r="L17" s="21"/>
      <c r="M17" s="21"/>
      <c r="N17" s="21"/>
      <c r="O17" s="21"/>
      <c r="P17" s="21"/>
      <c r="Q17" s="21"/>
      <c r="R17" s="21"/>
      <c r="S17" s="21"/>
      <c r="T17" s="21" t="s">
        <v>20</v>
      </c>
      <c r="U17" s="22"/>
      <c r="AA17" t="str">
        <f>IF(Responsabilites!C17="R",Responsabilites!$C$4,IF(Responsabilites!D17="R",Responsabilites!$D$4,IF(Responsabilites!E17="R",Responsabilites!$E$4,IF(Responsabilites!F17="R",Responsabilites!$F$4,IF(Responsabilites!G17="R",Responsabilites!$G$4,IF(Responsabilites!H17="R",Responsabilites!$H$4,IF(Responsabilites!I17="R",Responsabilites!$I$4,IF(Responsabilites!J17="R",Responsabilites!$J$4,0))))))))</f>
        <v>Directeur technique</v>
      </c>
      <c r="AB17" s="39">
        <f>IF(Responsabilites!K17="R",Responsabilites!$K$4,IF(Responsabilites!L17="R",Responsabilites!$L$4,IF(Responsabilites!M17="R",Responsabilites!$M$4,IF(Responsabilites!N17="R",Responsabilites!$N$4,IF(Responsabilites!O17="R",Responsabilites!$O$4,IF(Responsabilites!P17="R",Responsabilites!$P$4,IF(Responsabilites!Q17="R",Responsabilites!$Q$4,IF(Responsabilites!R17="R",Responsabilites!$R$4,0))))))))</f>
        <v>0</v>
      </c>
      <c r="AC17" s="39">
        <f>IF(Responsabilites!S17="R",Responsabilites!$S$4,IF(Responsabilites!S17="R",Responsabilites!$S$4,IF(Responsabilites!T17="R",Responsabilites!$T$4,IF(Responsabilites!U17="R",Responsabilites!$U$4,IF(Responsabilites!V17="R",Responsabilites!$V$4,IF(Responsabilites!W17="R",Responsabilites!$W$4,IF(Responsabilites!X17="R",Responsabilites!$X$4,IF(Responsabilites!Y17="R",Responsabilites!$Y$4,0))))))))</f>
        <v>0</v>
      </c>
    </row>
    <row r="18" spans="1:29" ht="25.5">
      <c r="A18" s="101">
        <f t="shared" si="0"/>
        <v>11</v>
      </c>
      <c r="B18" s="35" t="s">
        <v>38</v>
      </c>
      <c r="C18" s="21"/>
      <c r="D18" s="21"/>
      <c r="E18" s="21" t="s">
        <v>21</v>
      </c>
      <c r="F18" s="21"/>
      <c r="G18" s="21"/>
      <c r="H18" s="21"/>
      <c r="I18" s="21"/>
      <c r="J18" s="21" t="s">
        <v>23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2"/>
      <c r="AA18" t="str">
        <f>IF(Responsabilites!C18="R",Responsabilites!$C$4,IF(Responsabilites!D18="R",Responsabilites!$D$4,IF(Responsabilites!E18="R",Responsabilites!$E$4,IF(Responsabilites!F18="R",Responsabilites!$F$4,IF(Responsabilites!G18="R",Responsabilites!$G$4,IF(Responsabilites!H18="R",Responsabilites!$H$4,IF(Responsabilites!I18="R",Responsabilites!$I$4,IF(Responsabilites!J18="R",Responsabilites!$J$4,0))))))))</f>
        <v>Directeur technique</v>
      </c>
      <c r="AB18" s="39">
        <f>IF(Responsabilites!K18="R",Responsabilites!$K$4,IF(Responsabilites!L18="R",Responsabilites!$L$4,IF(Responsabilites!M18="R",Responsabilites!$M$4,IF(Responsabilites!N18="R",Responsabilites!$N$4,IF(Responsabilites!O18="R",Responsabilites!$O$4,IF(Responsabilites!P18="R",Responsabilites!$P$4,IF(Responsabilites!Q18="R",Responsabilites!$Q$4,IF(Responsabilites!R18="R",Responsabilites!$R$4,0))))))))</f>
        <v>0</v>
      </c>
      <c r="AC18" s="39">
        <f>IF(Responsabilites!S18="R",Responsabilites!$S$4,IF(Responsabilites!S18="R",Responsabilites!$S$4,IF(Responsabilites!T18="R",Responsabilites!$T$4,IF(Responsabilites!U18="R",Responsabilites!$U$4,IF(Responsabilites!V18="R",Responsabilites!$V$4,IF(Responsabilites!W18="R",Responsabilites!$W$4,IF(Responsabilites!X18="R",Responsabilites!$X$4,IF(Responsabilites!Y18="R",Responsabilites!$Y$4,0))))))))</f>
        <v>0</v>
      </c>
    </row>
    <row r="19" spans="1:29" ht="12.75">
      <c r="A19" s="101">
        <f t="shared" si="0"/>
        <v>12</v>
      </c>
      <c r="B19" s="67" t="s">
        <v>39</v>
      </c>
      <c r="C19" s="21"/>
      <c r="D19" s="21"/>
      <c r="E19" s="21" t="s">
        <v>23</v>
      </c>
      <c r="F19" s="21" t="s">
        <v>20</v>
      </c>
      <c r="G19" s="21" t="s">
        <v>20</v>
      </c>
      <c r="H19" s="21"/>
      <c r="I19" s="21"/>
      <c r="J19" s="21" t="s">
        <v>20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AA19" t="str">
        <f>IF(Responsabilites!C19="R",Responsabilites!$C$4,IF(Responsabilites!D19="R",Responsabilites!$D$4,IF(Responsabilites!E19="R",Responsabilites!$E$4,IF(Responsabilites!F19="R",Responsabilites!$F$4,IF(Responsabilites!G19="R",Responsabilites!$G$4,IF(Responsabilites!H19="R",Responsabilites!$H$4,IF(Responsabilites!I19="R",Responsabilites!$I$4,IF(Responsabilites!J19="R",Responsabilites!$J$4,0))))))))</f>
        <v>Chef de projet</v>
      </c>
      <c r="AB19" s="39">
        <f>IF(Responsabilites!K19="R",Responsabilites!$K$4,IF(Responsabilites!L19="R",Responsabilites!$L$4,IF(Responsabilites!M19="R",Responsabilites!$M$4,IF(Responsabilites!N19="R",Responsabilites!$N$4,IF(Responsabilites!O19="R",Responsabilites!$O$4,IF(Responsabilites!P19="R",Responsabilites!$P$4,IF(Responsabilites!Q19="R",Responsabilites!$Q$4,IF(Responsabilites!R19="R",Responsabilites!$R$4,0))))))))</f>
        <v>0</v>
      </c>
      <c r="AC19" s="39">
        <f>IF(Responsabilites!S19="R",Responsabilites!$S$4,IF(Responsabilites!S19="R",Responsabilites!$S$4,IF(Responsabilites!T19="R",Responsabilites!$T$4,IF(Responsabilites!U19="R",Responsabilites!$U$4,IF(Responsabilites!V19="R",Responsabilites!$V$4,IF(Responsabilites!W19="R",Responsabilites!$W$4,IF(Responsabilites!X19="R",Responsabilites!$X$4,IF(Responsabilites!Y19="R",Responsabilites!$Y$4,0))))))))</f>
        <v>0</v>
      </c>
    </row>
    <row r="20" spans="1:29" ht="12.75">
      <c r="A20" s="101">
        <f t="shared" si="0"/>
        <v>13</v>
      </c>
      <c r="B20" s="67" t="s">
        <v>40</v>
      </c>
      <c r="C20" s="21" t="s">
        <v>21</v>
      </c>
      <c r="D20" s="21"/>
      <c r="E20" s="21" t="s">
        <v>23</v>
      </c>
      <c r="F20" s="21" t="s">
        <v>20</v>
      </c>
      <c r="G20" s="21" t="s">
        <v>20</v>
      </c>
      <c r="H20" s="21"/>
      <c r="I20" s="21"/>
      <c r="J20" s="21" t="s">
        <v>21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AA20" t="str">
        <f>IF(Responsabilites!C20="R",Responsabilites!$C$4,IF(Responsabilites!D20="R",Responsabilites!$D$4,IF(Responsabilites!E20="R",Responsabilites!$E$4,IF(Responsabilites!F20="R",Responsabilites!$F$4,IF(Responsabilites!G20="R",Responsabilites!$G$4,IF(Responsabilites!H20="R",Responsabilites!$H$4,IF(Responsabilites!I20="R",Responsabilites!$I$4,IF(Responsabilites!J20="R",Responsabilites!$J$4,0))))))))</f>
        <v>Chef de projet</v>
      </c>
      <c r="AB20" s="39">
        <f>IF(Responsabilites!K20="R",Responsabilites!$K$4,IF(Responsabilites!L20="R",Responsabilites!$L$4,IF(Responsabilites!M20="R",Responsabilites!$M$4,IF(Responsabilites!N20="R",Responsabilites!$N$4,IF(Responsabilites!O20="R",Responsabilites!$O$4,IF(Responsabilites!P20="R",Responsabilites!$P$4,IF(Responsabilites!Q20="R",Responsabilites!$Q$4,IF(Responsabilites!R20="R",Responsabilites!$R$4,0))))))))</f>
        <v>0</v>
      </c>
      <c r="AC20" s="39">
        <f>IF(Responsabilites!S20="R",Responsabilites!$S$4,IF(Responsabilites!S20="R",Responsabilites!$S$4,IF(Responsabilites!T20="R",Responsabilites!$T$4,IF(Responsabilites!U20="R",Responsabilites!$U$4,IF(Responsabilites!V20="R",Responsabilites!$V$4,IF(Responsabilites!W20="R",Responsabilites!$W$4,IF(Responsabilites!X20="R",Responsabilites!$X$4,IF(Responsabilites!Y20="R",Responsabilites!$Y$4,0))))))))</f>
        <v>0</v>
      </c>
    </row>
    <row r="21" spans="1:29" ht="25.5">
      <c r="A21" s="101">
        <f t="shared" si="0"/>
        <v>14</v>
      </c>
      <c r="B21" s="67" t="s">
        <v>41</v>
      </c>
      <c r="C21" s="21"/>
      <c r="D21" s="21"/>
      <c r="E21" s="21" t="s">
        <v>19</v>
      </c>
      <c r="F21" s="21" t="s">
        <v>21</v>
      </c>
      <c r="G21" s="21" t="s">
        <v>21</v>
      </c>
      <c r="H21" s="21"/>
      <c r="I21" s="21" t="s">
        <v>23</v>
      </c>
      <c r="J21" s="21" t="s">
        <v>21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AA21" t="str">
        <f>IF(Responsabilites!C21="R",Responsabilites!$C$4,IF(Responsabilites!D21="R",Responsabilites!$D$4,IF(Responsabilites!E21="R",Responsabilites!$E$4,IF(Responsabilites!F21="R",Responsabilites!$F$4,IF(Responsabilites!G21="R",Responsabilites!$G$4,IF(Responsabilites!H21="R",Responsabilites!$H$4,IF(Responsabilites!I21="R",Responsabilites!$I$4,IF(Responsabilites!J21="R",Responsabilites!$J$4,0))))))))</f>
        <v>Rédacteur(s) / réviseurs</v>
      </c>
      <c r="AB21" s="39">
        <f>IF(Responsabilites!K21="R",Responsabilites!$K$4,IF(Responsabilites!L21="R",Responsabilites!$L$4,IF(Responsabilites!M21="R",Responsabilites!$M$4,IF(Responsabilites!N21="R",Responsabilites!$N$4,IF(Responsabilites!O21="R",Responsabilites!$O$4,IF(Responsabilites!P21="R",Responsabilites!$P$4,IF(Responsabilites!Q21="R",Responsabilites!$Q$4,IF(Responsabilites!R21="R",Responsabilites!$R$4,0))))))))</f>
        <v>0</v>
      </c>
      <c r="AC21" s="39">
        <f>IF(Responsabilites!S21="R",Responsabilites!$S$4,IF(Responsabilites!S21="R",Responsabilites!$S$4,IF(Responsabilites!T21="R",Responsabilites!$T$4,IF(Responsabilites!U21="R",Responsabilites!$U$4,IF(Responsabilites!V21="R",Responsabilites!$V$4,IF(Responsabilites!W21="R",Responsabilites!$W$4,IF(Responsabilites!X21="R",Responsabilites!$X$4,IF(Responsabilites!Y21="R",Responsabilites!$Y$4,0))))))))</f>
        <v>0</v>
      </c>
    </row>
    <row r="22" spans="1:29" ht="12.75">
      <c r="A22" s="101">
        <f t="shared" si="0"/>
        <v>15</v>
      </c>
      <c r="B22" s="67" t="s">
        <v>42</v>
      </c>
      <c r="C22" s="21" t="s">
        <v>21</v>
      </c>
      <c r="D22" s="21"/>
      <c r="E22" s="21" t="s">
        <v>23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2"/>
      <c r="AA22" t="str">
        <f>IF(Responsabilites!C22="R",Responsabilites!$C$4,IF(Responsabilites!D22="R",Responsabilites!$D$4,IF(Responsabilites!E22="R",Responsabilites!$E$4,IF(Responsabilites!F22="R",Responsabilites!$F$4,IF(Responsabilites!G22="R",Responsabilites!$G$4,IF(Responsabilites!H22="R",Responsabilites!$H$4,IF(Responsabilites!I22="R",Responsabilites!$I$4,IF(Responsabilites!J22="R",Responsabilites!$J$4,0))))))))</f>
        <v>Chef de projet</v>
      </c>
      <c r="AB22" s="39">
        <f>IF(Responsabilites!K22="R",Responsabilites!$K$4,IF(Responsabilites!L22="R",Responsabilites!$L$4,IF(Responsabilites!M22="R",Responsabilites!$M$4,IF(Responsabilites!N22="R",Responsabilites!$N$4,IF(Responsabilites!O22="R",Responsabilites!$O$4,IF(Responsabilites!P22="R",Responsabilites!$P$4,IF(Responsabilites!Q22="R",Responsabilites!$Q$4,IF(Responsabilites!R22="R",Responsabilites!$R$4,0))))))))</f>
        <v>0</v>
      </c>
      <c r="AC22" s="39">
        <f>IF(Responsabilites!S22="R",Responsabilites!$S$4,IF(Responsabilites!S22="R",Responsabilites!$S$4,IF(Responsabilites!T22="R",Responsabilites!$T$4,IF(Responsabilites!U22="R",Responsabilites!$U$4,IF(Responsabilites!V22="R",Responsabilites!$V$4,IF(Responsabilites!W22="R",Responsabilites!$W$4,IF(Responsabilites!X22="R",Responsabilites!$X$4,IF(Responsabilites!Y22="R",Responsabilites!$Y$4,0))))))))</f>
        <v>0</v>
      </c>
    </row>
    <row r="23" spans="1:29" ht="12.75">
      <c r="A23" s="101">
        <f t="shared" si="0"/>
        <v>16</v>
      </c>
      <c r="B23" s="67" t="s">
        <v>43</v>
      </c>
      <c r="C23" s="21" t="s">
        <v>23</v>
      </c>
      <c r="D23" s="21" t="s">
        <v>19</v>
      </c>
      <c r="E23" s="21"/>
      <c r="F23" s="21" t="s">
        <v>20</v>
      </c>
      <c r="G23" s="21" t="s">
        <v>20</v>
      </c>
      <c r="H23" s="21"/>
      <c r="I23" s="21"/>
      <c r="J23" s="21" t="s">
        <v>20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AA23" t="str">
        <f>IF(Responsabilites!C23="R",Responsabilites!$C$4,IF(Responsabilites!D23="R",Responsabilites!$D$4,IF(Responsabilites!E23="R",Responsabilites!$E$4,IF(Responsabilites!F23="R",Responsabilites!$F$4,IF(Responsabilites!G23="R",Responsabilites!$G$4,IF(Responsabilites!H23="R",Responsabilites!$H$4,IF(Responsabilites!I23="R",Responsabilites!$I$4,IF(Responsabilites!J23="R",Responsabilites!$J$4,0))))))))</f>
        <v>Institution</v>
      </c>
      <c r="AB23" s="39">
        <f>IF(Responsabilites!K23="R",Responsabilites!$K$4,IF(Responsabilites!L23="R",Responsabilites!$L$4,IF(Responsabilites!M23="R",Responsabilites!$M$4,IF(Responsabilites!N23="R",Responsabilites!$N$4,IF(Responsabilites!O23="R",Responsabilites!$O$4,IF(Responsabilites!P23="R",Responsabilites!$P$4,IF(Responsabilites!Q23="R",Responsabilites!$Q$4,IF(Responsabilites!R23="R",Responsabilites!$R$4,0))))))))</f>
        <v>0</v>
      </c>
      <c r="AC23" s="39">
        <f>IF(Responsabilites!S23="R",Responsabilites!$S$4,IF(Responsabilites!S23="R",Responsabilites!$S$4,IF(Responsabilites!T23="R",Responsabilites!$T$4,IF(Responsabilites!U23="R",Responsabilites!$U$4,IF(Responsabilites!V23="R",Responsabilites!$V$4,IF(Responsabilites!W23="R",Responsabilites!$W$4,IF(Responsabilites!X23="R",Responsabilites!$X$4,IF(Responsabilites!Y23="R",Responsabilites!$Y$4,0))))))))</f>
        <v>0</v>
      </c>
    </row>
    <row r="24" spans="1:29" ht="12.75">
      <c r="A24" s="101">
        <f t="shared" si="0"/>
        <v>17</v>
      </c>
      <c r="B24" s="102" t="s">
        <v>44</v>
      </c>
      <c r="C24" s="21"/>
      <c r="D24" s="21"/>
      <c r="E24" s="21" t="s">
        <v>23</v>
      </c>
      <c r="F24" s="21" t="s">
        <v>20</v>
      </c>
      <c r="G24" s="21" t="s">
        <v>20</v>
      </c>
      <c r="H24" s="21" t="s">
        <v>20</v>
      </c>
      <c r="I24" s="21" t="s">
        <v>20</v>
      </c>
      <c r="J24" s="21" t="s">
        <v>20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2"/>
      <c r="AA24" t="str">
        <f>IF(Responsabilites!C24="R",Responsabilites!$C$4,IF(Responsabilites!D24="R",Responsabilites!$D$4,IF(Responsabilites!E24="R",Responsabilites!$E$4,IF(Responsabilites!F24="R",Responsabilites!$F$4,IF(Responsabilites!G24="R",Responsabilites!$G$4,IF(Responsabilites!H24="R",Responsabilites!$H$4,IF(Responsabilites!I24="R",Responsabilites!$I$4,IF(Responsabilites!J24="R",Responsabilites!$J$4,0))))))))</f>
        <v>Chef de projet</v>
      </c>
      <c r="AB24" s="39">
        <f>IF(Responsabilites!K24="R",Responsabilites!$K$4,IF(Responsabilites!L24="R",Responsabilites!$L$4,IF(Responsabilites!M24="R",Responsabilites!$M$4,IF(Responsabilites!N24="R",Responsabilites!$N$4,IF(Responsabilites!O24="R",Responsabilites!$O$4,IF(Responsabilites!P24="R",Responsabilites!$P$4,IF(Responsabilites!Q24="R",Responsabilites!$Q$4,IF(Responsabilites!R24="R",Responsabilites!$R$4,0))))))))</f>
        <v>0</v>
      </c>
      <c r="AC24" s="39">
        <f>IF(Responsabilites!S24="R",Responsabilites!$S$4,IF(Responsabilites!S24="R",Responsabilites!$S$4,IF(Responsabilites!T24="R",Responsabilites!$T$4,IF(Responsabilites!U24="R",Responsabilites!$U$4,IF(Responsabilites!V24="R",Responsabilites!$V$4,IF(Responsabilites!W24="R",Responsabilites!$W$4,IF(Responsabilites!X24="R",Responsabilites!$X$4,IF(Responsabilites!Y24="R",Responsabilites!$Y$4,0))))))))</f>
        <v>0</v>
      </c>
    </row>
    <row r="25" spans="1:29" ht="12.75">
      <c r="A25" s="16"/>
      <c r="B25" s="11" t="s">
        <v>45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AA25">
        <f>IF(Responsabilites!C25="R",Responsabilites!$C$4,IF(Responsabilites!D25="R",Responsabilites!$D$4,IF(Responsabilites!E25="R",Responsabilites!$E$4,IF(Responsabilites!F25="R",Responsabilites!$F$4,IF(Responsabilites!G25="R",Responsabilites!$G$4,IF(Responsabilites!H25="R",Responsabilites!$H$4,IF(Responsabilites!I25="R",Responsabilites!$I$4,IF(Responsabilites!J25="R",Responsabilites!$J$4,0))))))))</f>
        <v>0</v>
      </c>
      <c r="AB25" s="39">
        <f>IF(Responsabilites!K25="R",Responsabilites!$K$4,IF(Responsabilites!L25="R",Responsabilites!$L$4,IF(Responsabilites!M25="R",Responsabilites!$M$4,IF(Responsabilites!N25="R",Responsabilites!$N$4,IF(Responsabilites!O25="R",Responsabilites!$O$4,IF(Responsabilites!P25="R",Responsabilites!$P$4,IF(Responsabilites!Q25="R",Responsabilites!$Q$4,IF(Responsabilites!R25="R",Responsabilites!$R$4,0))))))))</f>
        <v>0</v>
      </c>
      <c r="AC25" s="39">
        <f>IF(Responsabilites!S25="R",Responsabilites!$S$4,IF(Responsabilites!S25="R",Responsabilites!$S$4,IF(Responsabilites!T25="R",Responsabilites!$T$4,IF(Responsabilites!U25="R",Responsabilites!$U$4,IF(Responsabilites!V25="R",Responsabilites!$V$4,IF(Responsabilites!W25="R",Responsabilites!$W$4,IF(Responsabilites!X25="R",Responsabilites!$X$4,IF(Responsabilites!Y25="R",Responsabilites!$Y$4,0))))))))</f>
        <v>0</v>
      </c>
    </row>
    <row r="26" spans="1:29" ht="12.75">
      <c r="A26" s="101">
        <f>$A24+1</f>
        <v>18</v>
      </c>
      <c r="B26" s="67" t="s">
        <v>46</v>
      </c>
      <c r="C26" s="21" t="s">
        <v>21</v>
      </c>
      <c r="D26" s="21"/>
      <c r="E26" s="21" t="s">
        <v>23</v>
      </c>
      <c r="F26" s="21" t="s">
        <v>22</v>
      </c>
      <c r="G26" s="21" t="s">
        <v>22</v>
      </c>
      <c r="H26" s="21"/>
      <c r="I26" s="21"/>
      <c r="J26" s="21" t="s">
        <v>22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  <c r="AA26" t="str">
        <f>IF(Responsabilites!C26="R",Responsabilites!$C$4,IF(Responsabilites!D26="R",Responsabilites!$D$4,IF(Responsabilites!E26="R",Responsabilites!$E$4,IF(Responsabilites!F26="R",Responsabilites!$F$4,IF(Responsabilites!G26="R",Responsabilites!$G$4,IF(Responsabilites!H26="R",Responsabilites!$H$4,IF(Responsabilites!I26="R",Responsabilites!$I$4,IF(Responsabilites!J26="R",Responsabilites!$J$4,0))))))))</f>
        <v>Chef de projet</v>
      </c>
      <c r="AB26" s="39">
        <f>IF(Responsabilites!K26="R",Responsabilites!$K$4,IF(Responsabilites!L26="R",Responsabilites!$L$4,IF(Responsabilites!M26="R",Responsabilites!$M$4,IF(Responsabilites!N26="R",Responsabilites!$N$4,IF(Responsabilites!O26="R",Responsabilites!$O$4,IF(Responsabilites!P26="R",Responsabilites!$P$4,IF(Responsabilites!Q26="R",Responsabilites!$Q$4,IF(Responsabilites!R26="R",Responsabilites!$R$4,0))))))))</f>
        <v>0</v>
      </c>
      <c r="AC26" s="39">
        <f>IF(Responsabilites!S26="R",Responsabilites!$S$4,IF(Responsabilites!S26="R",Responsabilites!$S$4,IF(Responsabilites!T26="R",Responsabilites!$T$4,IF(Responsabilites!U26="R",Responsabilites!$U$4,IF(Responsabilites!V26="R",Responsabilites!$V$4,IF(Responsabilites!W26="R",Responsabilites!$W$4,IF(Responsabilites!X26="R",Responsabilites!$X$4,IF(Responsabilites!Y26="R",Responsabilites!$Y$4,0))))))))</f>
        <v>0</v>
      </c>
    </row>
    <row r="27" spans="1:29" ht="12.75">
      <c r="A27" s="101">
        <f>$A26+1</f>
        <v>19</v>
      </c>
      <c r="B27" s="67" t="s">
        <v>47</v>
      </c>
      <c r="C27" s="21"/>
      <c r="D27" s="21"/>
      <c r="E27" s="21" t="s">
        <v>23</v>
      </c>
      <c r="F27" s="21" t="s">
        <v>22</v>
      </c>
      <c r="G27" s="21" t="s">
        <v>22</v>
      </c>
      <c r="H27" s="21" t="s">
        <v>22</v>
      </c>
      <c r="I27" s="21" t="s">
        <v>22</v>
      </c>
      <c r="J27" s="21" t="s">
        <v>22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2"/>
      <c r="AA27" t="str">
        <f>IF(Responsabilites!C27="R",Responsabilites!$C$4,IF(Responsabilites!D27="R",Responsabilites!$D$4,IF(Responsabilites!E27="R",Responsabilites!$E$4,IF(Responsabilites!F27="R",Responsabilites!$F$4,IF(Responsabilites!G27="R",Responsabilites!$G$4,IF(Responsabilites!H27="R",Responsabilites!$H$4,IF(Responsabilites!I27="R",Responsabilites!$I$4,IF(Responsabilites!J27="R",Responsabilites!$J$4,0))))))))</f>
        <v>Chef de projet</v>
      </c>
      <c r="AB27" s="39">
        <f>IF(Responsabilites!K27="R",Responsabilites!$K$4,IF(Responsabilites!L27="R",Responsabilites!$L$4,IF(Responsabilites!M27="R",Responsabilites!$M$4,IF(Responsabilites!N27="R",Responsabilites!$N$4,IF(Responsabilites!O27="R",Responsabilites!$O$4,IF(Responsabilites!P27="R",Responsabilites!$P$4,IF(Responsabilites!Q27="R",Responsabilites!$Q$4,IF(Responsabilites!R27="R",Responsabilites!$R$4,0))))))))</f>
        <v>0</v>
      </c>
      <c r="AC27" s="39">
        <f>IF(Responsabilites!S27="R",Responsabilites!$S$4,IF(Responsabilites!S27="R",Responsabilites!$S$4,IF(Responsabilites!T27="R",Responsabilites!$T$4,IF(Responsabilites!U27="R",Responsabilites!$U$4,IF(Responsabilites!V27="R",Responsabilites!$V$4,IF(Responsabilites!W27="R",Responsabilites!$W$4,IF(Responsabilites!X27="R",Responsabilites!$X$4,IF(Responsabilites!Y27="R",Responsabilites!$Y$4,0))))))))</f>
        <v>0</v>
      </c>
    </row>
    <row r="28" spans="1:29" ht="12.75">
      <c r="A28" s="101">
        <f aca="true" t="shared" si="1" ref="A28:A45">$A27+1</f>
        <v>20</v>
      </c>
      <c r="B28" s="67" t="s">
        <v>48</v>
      </c>
      <c r="C28" s="21"/>
      <c r="D28" s="21"/>
      <c r="E28" s="21" t="s">
        <v>23</v>
      </c>
      <c r="F28" s="21" t="s">
        <v>20</v>
      </c>
      <c r="G28" s="21" t="s">
        <v>20</v>
      </c>
      <c r="H28" s="21" t="s">
        <v>20</v>
      </c>
      <c r="I28" s="21" t="s">
        <v>20</v>
      </c>
      <c r="J28" s="21" t="s">
        <v>20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AA28" t="str">
        <f>IF(Responsabilites!C28="R",Responsabilites!$C$4,IF(Responsabilites!D28="R",Responsabilites!$D$4,IF(Responsabilites!E28="R",Responsabilites!$E$4,IF(Responsabilites!F28="R",Responsabilites!$F$4,IF(Responsabilites!G28="R",Responsabilites!$G$4,IF(Responsabilites!H28="R",Responsabilites!$H$4,IF(Responsabilites!I28="R",Responsabilites!$I$4,IF(Responsabilites!J28="R",Responsabilites!$J$4,0))))))))</f>
        <v>Chef de projet</v>
      </c>
      <c r="AB28" s="39">
        <f>IF(Responsabilites!K28="R",Responsabilites!$K$4,IF(Responsabilites!L28="R",Responsabilites!$L$4,IF(Responsabilites!M28="R",Responsabilites!$M$4,IF(Responsabilites!N28="R",Responsabilites!$N$4,IF(Responsabilites!O28="R",Responsabilites!$O$4,IF(Responsabilites!P28="R",Responsabilites!$P$4,IF(Responsabilites!Q28="R",Responsabilites!$Q$4,IF(Responsabilites!R28="R",Responsabilites!$R$4,0))))))))</f>
        <v>0</v>
      </c>
      <c r="AC28" s="39">
        <f>IF(Responsabilites!S28="R",Responsabilites!$S$4,IF(Responsabilites!S28="R",Responsabilites!$S$4,IF(Responsabilites!T28="R",Responsabilites!$T$4,IF(Responsabilites!U28="R",Responsabilites!$U$4,IF(Responsabilites!V28="R",Responsabilites!$V$4,IF(Responsabilites!W28="R",Responsabilites!$W$4,IF(Responsabilites!X28="R",Responsabilites!$X$4,IF(Responsabilites!Y28="R",Responsabilites!$Y$4,0))))))))</f>
        <v>0</v>
      </c>
    </row>
    <row r="29" spans="1:29" ht="25.5">
      <c r="A29" s="101">
        <f t="shared" si="1"/>
        <v>21</v>
      </c>
      <c r="B29" s="67" t="s">
        <v>49</v>
      </c>
      <c r="C29" s="21" t="s">
        <v>20</v>
      </c>
      <c r="D29" s="21" t="s">
        <v>20</v>
      </c>
      <c r="E29" s="21" t="s">
        <v>23</v>
      </c>
      <c r="F29" s="21" t="s">
        <v>22</v>
      </c>
      <c r="G29" s="21" t="s">
        <v>22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AA29" t="str">
        <f>IF(Responsabilites!C29="R",Responsabilites!$C$4,IF(Responsabilites!D29="R",Responsabilites!$D$4,IF(Responsabilites!E29="R",Responsabilites!$E$4,IF(Responsabilites!F29="R",Responsabilites!$F$4,IF(Responsabilites!G29="R",Responsabilites!$G$4,IF(Responsabilites!H29="R",Responsabilites!$H$4,IF(Responsabilites!I29="R",Responsabilites!$I$4,IF(Responsabilites!J29="R",Responsabilites!$J$4,0))))))))</f>
        <v>Chef de projet</v>
      </c>
      <c r="AB29" s="39">
        <f>IF(Responsabilites!K29="R",Responsabilites!$K$4,IF(Responsabilites!L29="R",Responsabilites!$L$4,IF(Responsabilites!M29="R",Responsabilites!$M$4,IF(Responsabilites!N29="R",Responsabilites!$N$4,IF(Responsabilites!O29="R",Responsabilites!$O$4,IF(Responsabilites!P29="R",Responsabilites!$P$4,IF(Responsabilites!Q29="R",Responsabilites!$Q$4,IF(Responsabilites!R29="R",Responsabilites!$R$4,0))))))))</f>
        <v>0</v>
      </c>
      <c r="AC29" s="39">
        <f>IF(Responsabilites!S29="R",Responsabilites!$S$4,IF(Responsabilites!S29="R",Responsabilites!$S$4,IF(Responsabilites!T29="R",Responsabilites!$T$4,IF(Responsabilites!U29="R",Responsabilites!$U$4,IF(Responsabilites!V29="R",Responsabilites!$V$4,IF(Responsabilites!W29="R",Responsabilites!$W$4,IF(Responsabilites!X29="R",Responsabilites!$X$4,IF(Responsabilites!Y29="R",Responsabilites!$Y$4,0))))))))</f>
        <v>0</v>
      </c>
    </row>
    <row r="30" spans="1:29" ht="25.5">
      <c r="A30" s="101">
        <f t="shared" si="1"/>
        <v>22</v>
      </c>
      <c r="B30" s="67" t="s">
        <v>50</v>
      </c>
      <c r="C30" s="21"/>
      <c r="D30" s="21"/>
      <c r="E30" s="21"/>
      <c r="F30" s="21" t="s">
        <v>19</v>
      </c>
      <c r="G30" s="21" t="s">
        <v>20</v>
      </c>
      <c r="H30" s="21" t="s">
        <v>23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2"/>
      <c r="AA30" t="str">
        <f>IF(Responsabilites!C30="R",Responsabilites!$C$4,IF(Responsabilites!D30="R",Responsabilites!$D$4,IF(Responsabilites!E30="R",Responsabilites!$E$4,IF(Responsabilites!F30="R",Responsabilites!$F$4,IF(Responsabilites!G30="R",Responsabilites!$G$4,IF(Responsabilites!H30="R",Responsabilites!$H$4,IF(Responsabilites!I30="R",Responsabilites!$I$4,IF(Responsabilites!J30="R",Responsabilites!$J$4,0))))))))</f>
        <v>Recherchiste(s)</v>
      </c>
      <c r="AB30" s="39">
        <f>IF(Responsabilites!K30="R",Responsabilites!$K$4,IF(Responsabilites!L30="R",Responsabilites!$L$4,IF(Responsabilites!M30="R",Responsabilites!$M$4,IF(Responsabilites!N30="R",Responsabilites!$N$4,IF(Responsabilites!O30="R",Responsabilites!$O$4,IF(Responsabilites!P30="R",Responsabilites!$P$4,IF(Responsabilites!Q30="R",Responsabilites!$Q$4,IF(Responsabilites!R30="R",Responsabilites!$R$4,0))))))))</f>
        <v>0</v>
      </c>
      <c r="AC30" s="39">
        <f>IF(Responsabilites!S30="R",Responsabilites!$S$4,IF(Responsabilites!S30="R",Responsabilites!$S$4,IF(Responsabilites!T30="R",Responsabilites!$T$4,IF(Responsabilites!U30="R",Responsabilites!$U$4,IF(Responsabilites!V30="R",Responsabilites!$V$4,IF(Responsabilites!W30="R",Responsabilites!$W$4,IF(Responsabilites!X30="R",Responsabilites!$X$4,IF(Responsabilites!Y30="R",Responsabilites!$Y$4,0))))))))</f>
        <v>0</v>
      </c>
    </row>
    <row r="31" spans="1:29" ht="25.5">
      <c r="A31" s="101">
        <f t="shared" si="1"/>
        <v>23</v>
      </c>
      <c r="B31" s="67" t="s">
        <v>51</v>
      </c>
      <c r="C31" s="21"/>
      <c r="D31" s="21"/>
      <c r="E31" s="21"/>
      <c r="F31" s="21" t="s">
        <v>23</v>
      </c>
      <c r="G31" s="21" t="s">
        <v>20</v>
      </c>
      <c r="H31" s="21" t="s">
        <v>20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AA31" t="str">
        <f>IF(Responsabilites!C31="R",Responsabilites!$C$4,IF(Responsabilites!D31="R",Responsabilites!$D$4,IF(Responsabilites!E31="R",Responsabilites!$E$4,IF(Responsabilites!F31="R",Responsabilites!$F$4,IF(Responsabilites!G31="R",Responsabilites!$G$4,IF(Responsabilites!H31="R",Responsabilites!$H$4,IF(Responsabilites!I31="R",Responsabilites!$I$4,IF(Responsabilites!J31="R",Responsabilites!$J$4,0))))))))</f>
        <v>Spécialiste(s) de contenus</v>
      </c>
      <c r="AB31" s="39">
        <f>IF(Responsabilites!K31="R",Responsabilites!$K$4,IF(Responsabilites!L31="R",Responsabilites!$L$4,IF(Responsabilites!M31="R",Responsabilites!$M$4,IF(Responsabilites!N31="R",Responsabilites!$N$4,IF(Responsabilites!O31="R",Responsabilites!$O$4,IF(Responsabilites!P31="R",Responsabilites!$P$4,IF(Responsabilites!Q31="R",Responsabilites!$Q$4,IF(Responsabilites!R31="R",Responsabilites!$R$4,0))))))))</f>
        <v>0</v>
      </c>
      <c r="AC31" s="39">
        <f>IF(Responsabilites!S31="R",Responsabilites!$S$4,IF(Responsabilites!S31="R",Responsabilites!$S$4,IF(Responsabilites!T31="R",Responsabilites!$T$4,IF(Responsabilites!U31="R",Responsabilites!$U$4,IF(Responsabilites!V31="R",Responsabilites!$V$4,IF(Responsabilites!W31="R",Responsabilites!$W$4,IF(Responsabilites!X31="R",Responsabilites!$X$4,IF(Responsabilites!Y31="R",Responsabilites!$Y$4,0))))))))</f>
        <v>0</v>
      </c>
    </row>
    <row r="32" spans="1:29" ht="12.75">
      <c r="A32" s="101">
        <f t="shared" si="1"/>
        <v>24</v>
      </c>
      <c r="B32" s="67" t="s">
        <v>52</v>
      </c>
      <c r="C32" s="21"/>
      <c r="D32" s="21"/>
      <c r="E32" s="21"/>
      <c r="F32" s="21" t="s">
        <v>23</v>
      </c>
      <c r="G32" s="21" t="s">
        <v>21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AA32" t="str">
        <f>IF(Responsabilites!C32="R",Responsabilites!$C$4,IF(Responsabilites!D32="R",Responsabilites!$D$4,IF(Responsabilites!E32="R",Responsabilites!$E$4,IF(Responsabilites!F32="R",Responsabilites!$F$4,IF(Responsabilites!G32="R",Responsabilites!$G$4,IF(Responsabilites!H32="R",Responsabilites!$H$4,IF(Responsabilites!I32="R",Responsabilites!$I$4,IF(Responsabilites!J32="R",Responsabilites!$J$4,0))))))))</f>
        <v>Spécialiste(s) de contenus</v>
      </c>
      <c r="AB32" s="39">
        <f>IF(Responsabilites!K32="R",Responsabilites!$K$4,IF(Responsabilites!L32="R",Responsabilites!$L$4,IF(Responsabilites!M32="R",Responsabilites!$M$4,IF(Responsabilites!N32="R",Responsabilites!$N$4,IF(Responsabilites!O32="R",Responsabilites!$O$4,IF(Responsabilites!P32="R",Responsabilites!$P$4,IF(Responsabilites!Q32="R",Responsabilites!$Q$4,IF(Responsabilites!R32="R",Responsabilites!$R$4,0))))))))</f>
        <v>0</v>
      </c>
      <c r="AC32" s="39">
        <f>IF(Responsabilites!S32="R",Responsabilites!$S$4,IF(Responsabilites!S32="R",Responsabilites!$S$4,IF(Responsabilites!T32="R",Responsabilites!$T$4,IF(Responsabilites!U32="R",Responsabilites!$U$4,IF(Responsabilites!V32="R",Responsabilites!$V$4,IF(Responsabilites!W32="R",Responsabilites!$W$4,IF(Responsabilites!X32="R",Responsabilites!$X$4,IF(Responsabilites!Y32="R",Responsabilites!$Y$4,0))))))))</f>
        <v>0</v>
      </c>
    </row>
    <row r="33" spans="1:29" ht="25.5">
      <c r="A33" s="101">
        <f t="shared" si="1"/>
        <v>25</v>
      </c>
      <c r="B33" s="67" t="s">
        <v>53</v>
      </c>
      <c r="C33" s="21"/>
      <c r="D33" s="21"/>
      <c r="E33" s="21"/>
      <c r="F33" s="21" t="s">
        <v>23</v>
      </c>
      <c r="G33" s="21" t="s">
        <v>21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AA33" t="str">
        <f>IF(Responsabilites!C33="R",Responsabilites!$C$4,IF(Responsabilites!D33="R",Responsabilites!$D$4,IF(Responsabilites!E33="R",Responsabilites!$E$4,IF(Responsabilites!F33="R",Responsabilites!$F$4,IF(Responsabilites!G33="R",Responsabilites!$G$4,IF(Responsabilites!H33="R",Responsabilites!$H$4,IF(Responsabilites!I33="R",Responsabilites!$I$4,IF(Responsabilites!J33="R",Responsabilites!$J$4,0))))))))</f>
        <v>Spécialiste(s) de contenus</v>
      </c>
      <c r="AB33" s="39">
        <f>IF(Responsabilites!K33="R",Responsabilites!$K$4,IF(Responsabilites!L33="R",Responsabilites!$L$4,IF(Responsabilites!M33="R",Responsabilites!$M$4,IF(Responsabilites!N33="R",Responsabilites!$N$4,IF(Responsabilites!O33="R",Responsabilites!$O$4,IF(Responsabilites!P33="R",Responsabilites!$P$4,IF(Responsabilites!Q33="R",Responsabilites!$Q$4,IF(Responsabilites!R33="R",Responsabilites!$R$4,0))))))))</f>
        <v>0</v>
      </c>
      <c r="AC33" s="39">
        <f>IF(Responsabilites!S33="R",Responsabilites!$S$4,IF(Responsabilites!S33="R",Responsabilites!$S$4,IF(Responsabilites!T33="R",Responsabilites!$T$4,IF(Responsabilites!U33="R",Responsabilites!$U$4,IF(Responsabilites!V33="R",Responsabilites!$V$4,IF(Responsabilites!W33="R",Responsabilites!$W$4,IF(Responsabilites!X33="R",Responsabilites!$X$4,IF(Responsabilites!Y33="R",Responsabilites!$Y$4,0))))))))</f>
        <v>0</v>
      </c>
    </row>
    <row r="34" spans="1:29" ht="25.5">
      <c r="A34" s="101">
        <f t="shared" si="1"/>
        <v>26</v>
      </c>
      <c r="B34" s="67" t="s">
        <v>54</v>
      </c>
      <c r="C34" s="21"/>
      <c r="D34" s="21"/>
      <c r="E34" s="21"/>
      <c r="F34" s="21" t="s">
        <v>21</v>
      </c>
      <c r="G34" s="21" t="s">
        <v>23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AA34" t="str">
        <f>IF(Responsabilites!C34="R",Responsabilites!$C$4,IF(Responsabilites!D34="R",Responsabilites!$D$4,IF(Responsabilites!E34="R",Responsabilites!$E$4,IF(Responsabilites!F34="R",Responsabilites!$F$4,IF(Responsabilites!G34="R",Responsabilites!$G$4,IF(Responsabilites!H34="R",Responsabilites!$H$4,IF(Responsabilites!I34="R",Responsabilites!$I$4,IF(Responsabilites!J34="R",Responsabilites!$J$4,0))))))))</f>
        <v>Pédagogue(s)</v>
      </c>
      <c r="AB34" s="39">
        <f>IF(Responsabilites!K34="R",Responsabilites!$K$4,IF(Responsabilites!L34="R",Responsabilites!$L$4,IF(Responsabilites!M34="R",Responsabilites!$M$4,IF(Responsabilites!N34="R",Responsabilites!$N$4,IF(Responsabilites!O34="R",Responsabilites!$O$4,IF(Responsabilites!P34="R",Responsabilites!$P$4,IF(Responsabilites!Q34="R",Responsabilites!$Q$4,IF(Responsabilites!R34="R",Responsabilites!$R$4,0))))))))</f>
        <v>0</v>
      </c>
      <c r="AC34" s="39">
        <f>IF(Responsabilites!S34="R",Responsabilites!$S$4,IF(Responsabilites!S34="R",Responsabilites!$S$4,IF(Responsabilites!T34="R",Responsabilites!$T$4,IF(Responsabilites!U34="R",Responsabilites!$U$4,IF(Responsabilites!V34="R",Responsabilites!$V$4,IF(Responsabilites!W34="R",Responsabilites!$W$4,IF(Responsabilites!X34="R",Responsabilites!$X$4,IF(Responsabilites!Y34="R",Responsabilites!$Y$4,0))))))))</f>
        <v>0</v>
      </c>
    </row>
    <row r="35" spans="1:29" ht="12.75">
      <c r="A35" s="101">
        <f t="shared" si="1"/>
        <v>27</v>
      </c>
      <c r="B35" s="67" t="s">
        <v>55</v>
      </c>
      <c r="C35" s="21"/>
      <c r="D35" s="21"/>
      <c r="E35" s="21"/>
      <c r="F35" s="21" t="s">
        <v>21</v>
      </c>
      <c r="G35" s="21" t="s">
        <v>23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AA35" t="str">
        <f>IF(Responsabilites!C35="R",Responsabilites!$C$4,IF(Responsabilites!D35="R",Responsabilites!$D$4,IF(Responsabilites!E35="R",Responsabilites!$E$4,IF(Responsabilites!F35="R",Responsabilites!$F$4,IF(Responsabilites!G35="R",Responsabilites!$G$4,IF(Responsabilites!H35="R",Responsabilites!$H$4,IF(Responsabilites!I35="R",Responsabilites!$I$4,IF(Responsabilites!J35="R",Responsabilites!$J$4,0))))))))</f>
        <v>Pédagogue(s)</v>
      </c>
      <c r="AB35" s="39">
        <f>IF(Responsabilites!K35="R",Responsabilites!$K$4,IF(Responsabilites!L35="R",Responsabilites!$L$4,IF(Responsabilites!M35="R",Responsabilites!$M$4,IF(Responsabilites!N35="R",Responsabilites!$N$4,IF(Responsabilites!O35="R",Responsabilites!$O$4,IF(Responsabilites!P35="R",Responsabilites!$P$4,IF(Responsabilites!Q35="R",Responsabilites!$Q$4,IF(Responsabilites!R35="R",Responsabilites!$R$4,0))))))))</f>
        <v>0</v>
      </c>
      <c r="AC35" s="39">
        <f>IF(Responsabilites!S35="R",Responsabilites!$S$4,IF(Responsabilites!S35="R",Responsabilites!$S$4,IF(Responsabilites!T35="R",Responsabilites!$T$4,IF(Responsabilites!U35="R",Responsabilites!$U$4,IF(Responsabilites!V35="R",Responsabilites!$V$4,IF(Responsabilites!W35="R",Responsabilites!$W$4,IF(Responsabilites!X35="R",Responsabilites!$X$4,IF(Responsabilites!Y35="R",Responsabilites!$Y$4,0))))))))</f>
        <v>0</v>
      </c>
    </row>
    <row r="36" spans="1:29" ht="25.5">
      <c r="A36" s="101">
        <f t="shared" si="1"/>
        <v>28</v>
      </c>
      <c r="B36" s="67" t="s">
        <v>56</v>
      </c>
      <c r="C36" s="21" t="s">
        <v>20</v>
      </c>
      <c r="D36" s="21"/>
      <c r="E36" s="21"/>
      <c r="F36" s="21" t="s">
        <v>21</v>
      </c>
      <c r="G36" s="21" t="s">
        <v>23</v>
      </c>
      <c r="H36" s="21"/>
      <c r="I36" s="21"/>
      <c r="J36" s="21" t="s">
        <v>20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AA36" t="str">
        <f>IF(Responsabilites!C36="R",Responsabilites!$C$4,IF(Responsabilites!D36="R",Responsabilites!$D$4,IF(Responsabilites!E36="R",Responsabilites!$E$4,IF(Responsabilites!F36="R",Responsabilites!$F$4,IF(Responsabilites!G36="R",Responsabilites!$G$4,IF(Responsabilites!H36="R",Responsabilites!$H$4,IF(Responsabilites!I36="R",Responsabilites!$I$4,IF(Responsabilites!J36="R",Responsabilites!$J$4,0))))))))</f>
        <v>Pédagogue(s)</v>
      </c>
      <c r="AB36" s="39">
        <f>IF(Responsabilites!K36="R",Responsabilites!$K$4,IF(Responsabilites!L36="R",Responsabilites!$L$4,IF(Responsabilites!M36="R",Responsabilites!$M$4,IF(Responsabilites!N36="R",Responsabilites!$N$4,IF(Responsabilites!O36="R",Responsabilites!$O$4,IF(Responsabilites!P36="R",Responsabilites!$P$4,IF(Responsabilites!Q36="R",Responsabilites!$Q$4,IF(Responsabilites!R36="R",Responsabilites!$R$4,0))))))))</f>
        <v>0</v>
      </c>
      <c r="AC36" s="39">
        <f>IF(Responsabilites!S36="R",Responsabilites!$S$4,IF(Responsabilites!S36="R",Responsabilites!$S$4,IF(Responsabilites!T36="R",Responsabilites!$T$4,IF(Responsabilites!U36="R",Responsabilites!$U$4,IF(Responsabilites!V36="R",Responsabilites!$V$4,IF(Responsabilites!W36="R",Responsabilites!$W$4,IF(Responsabilites!X36="R",Responsabilites!$X$4,IF(Responsabilites!Y36="R",Responsabilites!$Y$4,0))))))))</f>
        <v>0</v>
      </c>
    </row>
    <row r="37" spans="1:29" ht="12.75">
      <c r="A37" s="101">
        <f t="shared" si="1"/>
        <v>29</v>
      </c>
      <c r="B37" s="67" t="s">
        <v>57</v>
      </c>
      <c r="C37" s="21"/>
      <c r="D37" s="21"/>
      <c r="E37" s="21"/>
      <c r="F37" s="21" t="s">
        <v>23</v>
      </c>
      <c r="G37" s="21"/>
      <c r="H37" s="21"/>
      <c r="I37" s="21"/>
      <c r="J37" s="21"/>
      <c r="K37" s="21" t="s">
        <v>21</v>
      </c>
      <c r="L37" s="21"/>
      <c r="M37" s="21"/>
      <c r="N37" s="21"/>
      <c r="O37" s="21"/>
      <c r="P37" s="21"/>
      <c r="Q37" s="21"/>
      <c r="R37" s="21"/>
      <c r="S37" s="21"/>
      <c r="T37" s="21"/>
      <c r="U37" s="22"/>
      <c r="AA37" t="str">
        <f>IF(Responsabilites!C37="R",Responsabilites!$C$4,IF(Responsabilites!D37="R",Responsabilites!$D$4,IF(Responsabilites!E37="R",Responsabilites!$E$4,IF(Responsabilites!F37="R",Responsabilites!$F$4,IF(Responsabilites!G37="R",Responsabilites!$G$4,IF(Responsabilites!H37="R",Responsabilites!$H$4,IF(Responsabilites!I37="R",Responsabilites!$I$4,IF(Responsabilites!J37="R",Responsabilites!$J$4,0))))))))</f>
        <v>Spécialiste(s) de contenus</v>
      </c>
      <c r="AB37" s="39">
        <f>IF(Responsabilites!K37="R",Responsabilites!$K$4,IF(Responsabilites!L37="R",Responsabilites!$L$4,IF(Responsabilites!M37="R",Responsabilites!$M$4,IF(Responsabilites!N37="R",Responsabilites!$N$4,IF(Responsabilites!O37="R",Responsabilites!$O$4,IF(Responsabilites!P37="R",Responsabilites!$P$4,IF(Responsabilites!Q37="R",Responsabilites!$Q$4,IF(Responsabilites!R37="R",Responsabilites!$R$4,0))))))))</f>
        <v>0</v>
      </c>
      <c r="AC37" s="39">
        <f>IF(Responsabilites!S37="R",Responsabilites!$S$4,IF(Responsabilites!S37="R",Responsabilites!$S$4,IF(Responsabilites!T37="R",Responsabilites!$T$4,IF(Responsabilites!U37="R",Responsabilites!$U$4,IF(Responsabilites!V37="R",Responsabilites!$V$4,IF(Responsabilites!W37="R",Responsabilites!$W$4,IF(Responsabilites!X37="R",Responsabilites!$X$4,IF(Responsabilites!Y37="R",Responsabilites!$Y$4,0))))))))</f>
        <v>0</v>
      </c>
    </row>
    <row r="38" spans="1:29" ht="12.75">
      <c r="A38" s="101">
        <f t="shared" si="1"/>
        <v>30</v>
      </c>
      <c r="B38" s="67" t="s">
        <v>58</v>
      </c>
      <c r="C38" s="21"/>
      <c r="D38" s="21"/>
      <c r="E38" s="21" t="s">
        <v>20</v>
      </c>
      <c r="F38" s="21" t="s">
        <v>20</v>
      </c>
      <c r="G38" s="21" t="s">
        <v>20</v>
      </c>
      <c r="H38" s="21"/>
      <c r="I38" s="21"/>
      <c r="J38" s="21" t="s">
        <v>23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AA38" t="str">
        <f>IF(Responsabilites!C38="R",Responsabilites!$C$4,IF(Responsabilites!D38="R",Responsabilites!$D$4,IF(Responsabilites!E38="R",Responsabilites!$E$4,IF(Responsabilites!F38="R",Responsabilites!$F$4,IF(Responsabilites!G38="R",Responsabilites!$G$4,IF(Responsabilites!H38="R",Responsabilites!$H$4,IF(Responsabilites!I38="R",Responsabilites!$I$4,IF(Responsabilites!J38="R",Responsabilites!$J$4,0))))))))</f>
        <v>Directeur technique</v>
      </c>
      <c r="AB38" s="39">
        <f>IF(Responsabilites!K38="R",Responsabilites!$K$4,IF(Responsabilites!L38="R",Responsabilites!$L$4,IF(Responsabilites!M38="R",Responsabilites!$M$4,IF(Responsabilites!N38="R",Responsabilites!$N$4,IF(Responsabilites!O38="R",Responsabilites!$O$4,IF(Responsabilites!P38="R",Responsabilites!$P$4,IF(Responsabilites!Q38="R",Responsabilites!$Q$4,IF(Responsabilites!R38="R",Responsabilites!$R$4,0))))))))</f>
        <v>0</v>
      </c>
      <c r="AC38" s="39">
        <f>IF(Responsabilites!S38="R",Responsabilites!$S$4,IF(Responsabilites!S38="R",Responsabilites!$S$4,IF(Responsabilites!T38="R",Responsabilites!$T$4,IF(Responsabilites!U38="R",Responsabilites!$U$4,IF(Responsabilites!V38="R",Responsabilites!$V$4,IF(Responsabilites!W38="R",Responsabilites!$W$4,IF(Responsabilites!X38="R",Responsabilites!$X$4,IF(Responsabilites!Y38="R",Responsabilites!$Y$4,0))))))))</f>
        <v>0</v>
      </c>
    </row>
    <row r="39" spans="1:29" ht="12.75">
      <c r="A39" s="101">
        <f t="shared" si="1"/>
        <v>31</v>
      </c>
      <c r="B39" s="67" t="s">
        <v>59</v>
      </c>
      <c r="C39" s="21"/>
      <c r="D39" s="21"/>
      <c r="E39" s="21" t="s">
        <v>20</v>
      </c>
      <c r="F39" s="21" t="s">
        <v>20</v>
      </c>
      <c r="G39" s="21" t="s">
        <v>20</v>
      </c>
      <c r="H39" s="21"/>
      <c r="I39" s="21"/>
      <c r="J39" s="21"/>
      <c r="K39" s="21" t="s">
        <v>20</v>
      </c>
      <c r="L39" s="21" t="s">
        <v>23</v>
      </c>
      <c r="M39" s="21"/>
      <c r="N39" s="21"/>
      <c r="O39" s="21"/>
      <c r="P39" s="21"/>
      <c r="Q39" s="21"/>
      <c r="R39" s="21"/>
      <c r="S39" s="21"/>
      <c r="T39" s="21"/>
      <c r="U39" s="22"/>
      <c r="AA39">
        <f>IF(Responsabilites!C39="R",Responsabilites!$C$4,IF(Responsabilites!D39="R",Responsabilites!$D$4,IF(Responsabilites!E39="R",Responsabilites!$E$4,IF(Responsabilites!F39="R",Responsabilites!$F$4,IF(Responsabilites!G39="R",Responsabilites!$G$4,IF(Responsabilites!H39="R",Responsabilites!$H$4,IF(Responsabilites!I39="R",Responsabilites!$I$4,IF(Responsabilites!J39="R",Responsabilites!$J$4,0))))))))</f>
        <v>0</v>
      </c>
      <c r="AB39" s="39" t="str">
        <f>IF(Responsabilites!K39="R",Responsabilites!$K$4,IF(Responsabilites!L39="R",Responsabilites!$L$4,IF(Responsabilites!M39="R",Responsabilites!$M$4,IF(Responsabilites!N39="R",Responsabilites!$N$4,IF(Responsabilites!O39="R",Responsabilites!$O$4,IF(Responsabilites!P39="R",Responsabilites!$P$4,IF(Responsabilites!Q39="R",Responsabilites!$Q$4,IF(Responsabilites!R39="R",Responsabilites!$R$4,0))))))))</f>
        <v>Réalisateur/scénariste</v>
      </c>
      <c r="AC39" s="39">
        <f>IF(Responsabilites!S39="R",Responsabilites!$S$4,IF(Responsabilites!S39="R",Responsabilites!$S$4,IF(Responsabilites!T39="R",Responsabilites!$T$4,IF(Responsabilites!U39="R",Responsabilites!$U$4,IF(Responsabilites!V39="R",Responsabilites!$V$4,IF(Responsabilites!W39="R",Responsabilites!$W$4,IF(Responsabilites!X39="R",Responsabilites!$X$4,IF(Responsabilites!Y39="R",Responsabilites!$Y$4,0))))))))</f>
        <v>0</v>
      </c>
    </row>
    <row r="40" spans="1:29" ht="12.75">
      <c r="A40" s="101">
        <f t="shared" si="1"/>
        <v>32</v>
      </c>
      <c r="B40" s="67" t="s">
        <v>60</v>
      </c>
      <c r="C40" s="21"/>
      <c r="D40" s="21"/>
      <c r="E40" s="21" t="s">
        <v>20</v>
      </c>
      <c r="F40" s="21" t="s">
        <v>20</v>
      </c>
      <c r="G40" s="21" t="s">
        <v>20</v>
      </c>
      <c r="H40" s="21"/>
      <c r="I40" s="21"/>
      <c r="J40" s="21"/>
      <c r="K40" s="21"/>
      <c r="L40" s="21"/>
      <c r="M40" s="21" t="s">
        <v>23</v>
      </c>
      <c r="N40" s="21"/>
      <c r="O40" s="21"/>
      <c r="P40" s="21" t="s">
        <v>21</v>
      </c>
      <c r="Q40" s="21"/>
      <c r="R40" s="21"/>
      <c r="S40" s="21"/>
      <c r="T40" s="21"/>
      <c r="U40" s="22"/>
      <c r="AA40">
        <f>IF(Responsabilites!C40="R",Responsabilites!$C$4,IF(Responsabilites!D40="R",Responsabilites!$D$4,IF(Responsabilites!E40="R",Responsabilites!$E$4,IF(Responsabilites!F40="R",Responsabilites!$F$4,IF(Responsabilites!G40="R",Responsabilites!$G$4,IF(Responsabilites!H40="R",Responsabilites!$H$4,IF(Responsabilites!I40="R",Responsabilites!$I$4,IF(Responsabilites!J40="R",Responsabilites!$J$4,0))))))))</f>
        <v>0</v>
      </c>
      <c r="AB40" s="39" t="str">
        <f>IF(Responsabilites!K40="R",Responsabilites!$K$4,IF(Responsabilites!L40="R",Responsabilites!$L$4,IF(Responsabilites!M40="R",Responsabilites!$M$4,IF(Responsabilites!N40="R",Responsabilites!$N$4,IF(Responsabilites!O40="R",Responsabilites!$O$4,IF(Responsabilites!P40="R",Responsabilites!$P$4,IF(Responsabilites!Q40="R",Responsabilites!$Q$4,IF(Responsabilites!R40="R",Responsabilites!$R$4,0))))))))</f>
        <v>Graphiste/Infographiste</v>
      </c>
      <c r="AC40" s="39">
        <f>IF(Responsabilites!S40="R",Responsabilites!$S$4,IF(Responsabilites!S40="R",Responsabilites!$S$4,IF(Responsabilites!T40="R",Responsabilites!$T$4,IF(Responsabilites!U40="R",Responsabilites!$U$4,IF(Responsabilites!V40="R",Responsabilites!$V$4,IF(Responsabilites!W40="R",Responsabilites!$W$4,IF(Responsabilites!X40="R",Responsabilites!$X$4,IF(Responsabilites!Y40="R",Responsabilites!$Y$4,0))))))))</f>
        <v>0</v>
      </c>
    </row>
    <row r="41" spans="1:29" ht="25.5">
      <c r="A41" s="101">
        <f t="shared" si="1"/>
        <v>33</v>
      </c>
      <c r="B41" s="67" t="s">
        <v>61</v>
      </c>
      <c r="C41" s="21"/>
      <c r="D41" s="21"/>
      <c r="E41" s="21" t="s">
        <v>23</v>
      </c>
      <c r="F41" s="21" t="s">
        <v>21</v>
      </c>
      <c r="G41" s="21" t="s">
        <v>21</v>
      </c>
      <c r="H41" s="21"/>
      <c r="I41" s="21"/>
      <c r="J41" s="21" t="s">
        <v>21</v>
      </c>
      <c r="K41" s="21" t="s">
        <v>21</v>
      </c>
      <c r="L41" s="21" t="s">
        <v>21</v>
      </c>
      <c r="M41" s="21" t="s">
        <v>21</v>
      </c>
      <c r="N41" s="21"/>
      <c r="O41" s="21"/>
      <c r="P41" s="21"/>
      <c r="Q41" s="21"/>
      <c r="R41" s="21"/>
      <c r="S41" s="21"/>
      <c r="T41" s="21"/>
      <c r="U41" s="22"/>
      <c r="AA41" t="str">
        <f>IF(Responsabilites!C41="R",Responsabilites!$C$4,IF(Responsabilites!D41="R",Responsabilites!$D$4,IF(Responsabilites!E41="R",Responsabilites!$E$4,IF(Responsabilites!F41="R",Responsabilites!$F$4,IF(Responsabilites!G41="R",Responsabilites!$G$4,IF(Responsabilites!H41="R",Responsabilites!$H$4,IF(Responsabilites!I41="R",Responsabilites!$I$4,IF(Responsabilites!J41="R",Responsabilites!$J$4,0))))))))</f>
        <v>Chef de projet</v>
      </c>
      <c r="AB41" s="39">
        <f>IF(Responsabilites!K41="R",Responsabilites!$K$4,IF(Responsabilites!L41="R",Responsabilites!$L$4,IF(Responsabilites!M41="R",Responsabilites!$M$4,IF(Responsabilites!N41="R",Responsabilites!$N$4,IF(Responsabilites!O41="R",Responsabilites!$O$4,IF(Responsabilites!P41="R",Responsabilites!$P$4,IF(Responsabilites!Q41="R",Responsabilites!$Q$4,IF(Responsabilites!R41="R",Responsabilites!$R$4,0))))))))</f>
        <v>0</v>
      </c>
      <c r="AC41" s="39">
        <f>IF(Responsabilites!S41="R",Responsabilites!$S$4,IF(Responsabilites!S41="R",Responsabilites!$S$4,IF(Responsabilites!T41="R",Responsabilites!$T$4,IF(Responsabilites!U41="R",Responsabilites!$U$4,IF(Responsabilites!V41="R",Responsabilites!$V$4,IF(Responsabilites!W41="R",Responsabilites!$W$4,IF(Responsabilites!X41="R",Responsabilites!$X$4,IF(Responsabilites!Y41="R",Responsabilites!$Y$4,0))))))))</f>
        <v>0</v>
      </c>
    </row>
    <row r="42" spans="1:29" ht="12.75">
      <c r="A42" s="101">
        <f t="shared" si="1"/>
        <v>34</v>
      </c>
      <c r="B42" s="67" t="s">
        <v>62</v>
      </c>
      <c r="C42" s="21"/>
      <c r="D42" s="21"/>
      <c r="E42" s="21" t="s">
        <v>23</v>
      </c>
      <c r="F42" s="21" t="s">
        <v>20</v>
      </c>
      <c r="G42" s="21" t="s">
        <v>20</v>
      </c>
      <c r="H42" s="21"/>
      <c r="I42" s="21"/>
      <c r="J42" s="21" t="s">
        <v>20</v>
      </c>
      <c r="K42" s="21" t="s">
        <v>20</v>
      </c>
      <c r="L42" s="21" t="s">
        <v>20</v>
      </c>
      <c r="M42" s="21" t="s">
        <v>20</v>
      </c>
      <c r="N42" s="21"/>
      <c r="O42" s="21"/>
      <c r="P42" s="21"/>
      <c r="Q42" s="21"/>
      <c r="R42" s="21"/>
      <c r="S42" s="21"/>
      <c r="T42" s="21"/>
      <c r="U42" s="22"/>
      <c r="AA42" t="str">
        <f>IF(Responsabilites!C42="R",Responsabilites!$C$4,IF(Responsabilites!D42="R",Responsabilites!$D$4,IF(Responsabilites!E42="R",Responsabilites!$E$4,IF(Responsabilites!F42="R",Responsabilites!$F$4,IF(Responsabilites!G42="R",Responsabilites!$G$4,IF(Responsabilites!H42="R",Responsabilites!$H$4,IF(Responsabilites!I42="R",Responsabilites!$I$4,IF(Responsabilites!J42="R",Responsabilites!$J$4,0))))))))</f>
        <v>Chef de projet</v>
      </c>
      <c r="AB42" s="39">
        <f>IF(Responsabilites!K42="R",Responsabilites!$K$4,IF(Responsabilites!L42="R",Responsabilites!$L$4,IF(Responsabilites!M42="R",Responsabilites!$M$4,IF(Responsabilites!N42="R",Responsabilites!$N$4,IF(Responsabilites!O42="R",Responsabilites!$O$4,IF(Responsabilites!P42="R",Responsabilites!$P$4,IF(Responsabilites!Q42="R",Responsabilites!$Q$4,IF(Responsabilites!R42="R",Responsabilites!$R$4,0))))))))</f>
        <v>0</v>
      </c>
      <c r="AC42" s="39">
        <f>IF(Responsabilites!S42="R",Responsabilites!$S$4,IF(Responsabilites!S42="R",Responsabilites!$S$4,IF(Responsabilites!T42="R",Responsabilites!$T$4,IF(Responsabilites!U42="R",Responsabilites!$U$4,IF(Responsabilites!V42="R",Responsabilites!$V$4,IF(Responsabilites!W42="R",Responsabilites!$W$4,IF(Responsabilites!X42="R",Responsabilites!$X$4,IF(Responsabilites!Y42="R",Responsabilites!$Y$4,0))))))))</f>
        <v>0</v>
      </c>
    </row>
    <row r="43" spans="1:29" ht="12.75">
      <c r="A43" s="101">
        <f t="shared" si="1"/>
        <v>35</v>
      </c>
      <c r="B43" s="67" t="s">
        <v>63</v>
      </c>
      <c r="C43" s="21" t="s">
        <v>20</v>
      </c>
      <c r="D43" s="21" t="s">
        <v>20</v>
      </c>
      <c r="E43" s="21" t="s">
        <v>23</v>
      </c>
      <c r="F43" s="21" t="s">
        <v>20</v>
      </c>
      <c r="G43" s="21" t="s">
        <v>20</v>
      </c>
      <c r="H43" s="21"/>
      <c r="I43" s="21"/>
      <c r="J43" s="21" t="s">
        <v>20</v>
      </c>
      <c r="K43" s="21" t="s">
        <v>20</v>
      </c>
      <c r="L43" s="21" t="s">
        <v>20</v>
      </c>
      <c r="M43" s="21" t="s">
        <v>20</v>
      </c>
      <c r="N43" s="21"/>
      <c r="O43" s="21"/>
      <c r="P43" s="21"/>
      <c r="Q43" s="21"/>
      <c r="R43" s="21"/>
      <c r="S43" s="21"/>
      <c r="T43" s="21"/>
      <c r="U43" s="22"/>
      <c r="AA43" t="str">
        <f>IF(Responsabilites!C43="R",Responsabilites!$C$4,IF(Responsabilites!D43="R",Responsabilites!$D$4,IF(Responsabilites!E43="R",Responsabilites!$E$4,IF(Responsabilites!F43="R",Responsabilites!$F$4,IF(Responsabilites!G43="R",Responsabilites!$G$4,IF(Responsabilites!H43="R",Responsabilites!$H$4,IF(Responsabilites!I43="R",Responsabilites!$I$4,IF(Responsabilites!J43="R",Responsabilites!$J$4,0))))))))</f>
        <v>Chef de projet</v>
      </c>
      <c r="AB43" s="39">
        <f>IF(Responsabilites!K43="R",Responsabilites!$K$4,IF(Responsabilites!L43="R",Responsabilites!$L$4,IF(Responsabilites!M43="R",Responsabilites!$M$4,IF(Responsabilites!N43="R",Responsabilites!$N$4,IF(Responsabilites!O43="R",Responsabilites!$O$4,IF(Responsabilites!P43="R",Responsabilites!$P$4,IF(Responsabilites!Q43="R",Responsabilites!$Q$4,IF(Responsabilites!R43="R",Responsabilites!$R$4,0))))))))</f>
        <v>0</v>
      </c>
      <c r="AC43" s="39">
        <f>IF(Responsabilites!S43="R",Responsabilites!$S$4,IF(Responsabilites!S43="R",Responsabilites!$S$4,IF(Responsabilites!T43="R",Responsabilites!$T$4,IF(Responsabilites!U43="R",Responsabilites!$U$4,IF(Responsabilites!V43="R",Responsabilites!$V$4,IF(Responsabilites!W43="R",Responsabilites!$W$4,IF(Responsabilites!X43="R",Responsabilites!$X$4,IF(Responsabilites!Y43="R",Responsabilites!$Y$4,0))))))))</f>
        <v>0</v>
      </c>
    </row>
    <row r="44" spans="1:29" ht="12.75">
      <c r="A44" s="101">
        <f t="shared" si="1"/>
        <v>36</v>
      </c>
      <c r="B44" s="35" t="s">
        <v>64</v>
      </c>
      <c r="C44" s="21" t="s">
        <v>23</v>
      </c>
      <c r="D44" s="21" t="s">
        <v>19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2"/>
      <c r="AA44" t="str">
        <f>IF(Responsabilites!C44="R",Responsabilites!$C$4,IF(Responsabilites!D44="R",Responsabilites!$D$4,IF(Responsabilites!E44="R",Responsabilites!$E$4,IF(Responsabilites!F44="R",Responsabilites!$F$4,IF(Responsabilites!G44="R",Responsabilites!$G$4,IF(Responsabilites!H44="R",Responsabilites!$H$4,IF(Responsabilites!I44="R",Responsabilites!$I$4,IF(Responsabilites!J44="R",Responsabilites!$J$4,0))))))))</f>
        <v>Institution</v>
      </c>
      <c r="AB44" s="39">
        <f>IF(Responsabilites!K44="R",Responsabilites!$K$4,IF(Responsabilites!L44="R",Responsabilites!$L$4,IF(Responsabilites!M44="R",Responsabilites!$M$4,IF(Responsabilites!N44="R",Responsabilites!$N$4,IF(Responsabilites!O44="R",Responsabilites!$O$4,IF(Responsabilites!P44="R",Responsabilites!$P$4,IF(Responsabilites!Q44="R",Responsabilites!$Q$4,IF(Responsabilites!R44="R",Responsabilites!$R$4,0))))))))</f>
        <v>0</v>
      </c>
      <c r="AC44" s="39">
        <f>IF(Responsabilites!S44="R",Responsabilites!$S$4,IF(Responsabilites!S44="R",Responsabilites!$S$4,IF(Responsabilites!T44="R",Responsabilites!$T$4,IF(Responsabilites!U44="R",Responsabilites!$U$4,IF(Responsabilites!V44="R",Responsabilites!$V$4,IF(Responsabilites!W44="R",Responsabilites!$W$4,IF(Responsabilites!X44="R",Responsabilites!$X$4,IF(Responsabilites!Y44="R",Responsabilites!$Y$4,0))))))))</f>
        <v>0</v>
      </c>
    </row>
    <row r="45" spans="1:29" ht="12.75">
      <c r="A45" s="101">
        <f t="shared" si="1"/>
        <v>37</v>
      </c>
      <c r="B45" s="102" t="s">
        <v>65</v>
      </c>
      <c r="C45" s="21"/>
      <c r="D45" s="21"/>
      <c r="E45" s="21" t="s">
        <v>23</v>
      </c>
      <c r="F45" s="21" t="s">
        <v>20</v>
      </c>
      <c r="G45" s="21" t="s">
        <v>20</v>
      </c>
      <c r="H45" s="21"/>
      <c r="I45" s="21"/>
      <c r="J45" s="21" t="s">
        <v>20</v>
      </c>
      <c r="K45" s="21" t="s">
        <v>20</v>
      </c>
      <c r="L45" s="21" t="s">
        <v>20</v>
      </c>
      <c r="M45" s="21" t="s">
        <v>20</v>
      </c>
      <c r="N45" s="21"/>
      <c r="O45" s="21"/>
      <c r="P45" s="21"/>
      <c r="Q45" s="21"/>
      <c r="R45" s="21"/>
      <c r="S45" s="21"/>
      <c r="T45" s="21"/>
      <c r="U45" s="22"/>
      <c r="AA45" t="str">
        <f>IF(Responsabilites!C45="R",Responsabilites!$C$4,IF(Responsabilites!D45="R",Responsabilites!$D$4,IF(Responsabilites!E45="R",Responsabilites!$E$4,IF(Responsabilites!F45="R",Responsabilites!$F$4,IF(Responsabilites!G45="R",Responsabilites!$G$4,IF(Responsabilites!H45="R",Responsabilites!$H$4,IF(Responsabilites!I45="R",Responsabilites!$I$4,IF(Responsabilites!J45="R",Responsabilites!$J$4,0))))))))</f>
        <v>Chef de projet</v>
      </c>
      <c r="AB45" s="39">
        <f>IF(Responsabilites!K45="R",Responsabilites!$K$4,IF(Responsabilites!L45="R",Responsabilites!$L$4,IF(Responsabilites!M45="R",Responsabilites!$M$4,IF(Responsabilites!N45="R",Responsabilites!$N$4,IF(Responsabilites!O45="R",Responsabilites!$O$4,IF(Responsabilites!P45="R",Responsabilites!$P$4,IF(Responsabilites!Q45="R",Responsabilites!$Q$4,IF(Responsabilites!R45="R",Responsabilites!$R$4,0))))))))</f>
        <v>0</v>
      </c>
      <c r="AC45" s="39">
        <f>IF(Responsabilites!S45="R",Responsabilites!$S$4,IF(Responsabilites!S45="R",Responsabilites!$S$4,IF(Responsabilites!T45="R",Responsabilites!$T$4,IF(Responsabilites!U45="R",Responsabilites!$U$4,IF(Responsabilites!V45="R",Responsabilites!$V$4,IF(Responsabilites!W45="R",Responsabilites!$W$4,IF(Responsabilites!X45="R",Responsabilites!$X$4,IF(Responsabilites!Y45="R",Responsabilites!$Y$4,0))))))))</f>
        <v>0</v>
      </c>
    </row>
    <row r="46" spans="1:29" ht="12.75">
      <c r="A46" s="16"/>
      <c r="B46" s="11" t="s">
        <v>66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AA46">
        <f>IF(Responsabilites!C46="R",Responsabilites!$C$4,IF(Responsabilites!D46="R",Responsabilites!$D$4,IF(Responsabilites!E46="R",Responsabilites!$E$4,IF(Responsabilites!F46="R",Responsabilites!$F$4,IF(Responsabilites!G46="R",Responsabilites!$G$4,IF(Responsabilites!H46="R",Responsabilites!$H$4,IF(Responsabilites!I46="R",Responsabilites!$I$4,IF(Responsabilites!J46="R",Responsabilites!$J$4,0))))))))</f>
        <v>0</v>
      </c>
      <c r="AB46" s="39">
        <f>IF(Responsabilites!K46="R",Responsabilites!$K$4,IF(Responsabilites!L46="R",Responsabilites!$L$4,IF(Responsabilites!M46="R",Responsabilites!$M$4,IF(Responsabilites!N46="R",Responsabilites!$N$4,IF(Responsabilites!O46="R",Responsabilites!$O$4,IF(Responsabilites!P46="R",Responsabilites!$P$4,IF(Responsabilites!Q46="R",Responsabilites!$Q$4,IF(Responsabilites!R46="R",Responsabilites!$R$4,0))))))))</f>
        <v>0</v>
      </c>
      <c r="AC46" s="39">
        <f>IF(Responsabilites!S46="R",Responsabilites!$S$4,IF(Responsabilites!S46="R",Responsabilites!$S$4,IF(Responsabilites!T46="R",Responsabilites!$T$4,IF(Responsabilites!U46="R",Responsabilites!$U$4,IF(Responsabilites!V46="R",Responsabilites!$V$4,IF(Responsabilites!W46="R",Responsabilites!$W$4,IF(Responsabilites!X46="R",Responsabilites!$X$4,IF(Responsabilites!Y46="R",Responsabilites!$Y$4,0))))))))</f>
        <v>0</v>
      </c>
    </row>
    <row r="47" spans="1:29" ht="12.75">
      <c r="A47" s="101">
        <f>A45+1</f>
        <v>38</v>
      </c>
      <c r="B47" s="67" t="s">
        <v>67</v>
      </c>
      <c r="C47" s="21"/>
      <c r="D47" s="21"/>
      <c r="E47" s="21"/>
      <c r="F47" s="21" t="s">
        <v>20</v>
      </c>
      <c r="G47" s="21" t="s">
        <v>20</v>
      </c>
      <c r="H47" s="21"/>
      <c r="I47" s="21"/>
      <c r="J47" s="21"/>
      <c r="K47" s="21"/>
      <c r="L47" s="21" t="s">
        <v>23</v>
      </c>
      <c r="M47" s="21"/>
      <c r="N47" s="21"/>
      <c r="O47" s="21"/>
      <c r="P47" s="21"/>
      <c r="Q47" s="21"/>
      <c r="R47" s="21"/>
      <c r="S47" s="21"/>
      <c r="T47" s="21"/>
      <c r="U47" s="22"/>
      <c r="AA47">
        <f>IF(Responsabilites!C47="R",Responsabilites!$C$4,IF(Responsabilites!D47="R",Responsabilites!$D$4,IF(Responsabilites!E47="R",Responsabilites!$E$4,IF(Responsabilites!F47="R",Responsabilites!$F$4,IF(Responsabilites!G47="R",Responsabilites!$G$4,IF(Responsabilites!H47="R",Responsabilites!$H$4,IF(Responsabilites!I47="R",Responsabilites!$I$4,IF(Responsabilites!J47="R",Responsabilites!$J$4,0))))))))</f>
        <v>0</v>
      </c>
      <c r="AB47" s="39" t="str">
        <f>IF(Responsabilites!K47="R",Responsabilites!$K$4,IF(Responsabilites!L47="R",Responsabilites!$L$4,IF(Responsabilites!M47="R",Responsabilites!$M$4,IF(Responsabilites!N47="R",Responsabilites!$N$4,IF(Responsabilites!O47="R",Responsabilites!$O$4,IF(Responsabilites!P47="R",Responsabilites!$P$4,IF(Responsabilites!Q47="R",Responsabilites!$Q$4,IF(Responsabilites!R47="R",Responsabilites!$R$4,0))))))))</f>
        <v>Réalisateur/scénariste</v>
      </c>
      <c r="AC47" s="39">
        <f>IF(Responsabilites!S47="R",Responsabilites!$S$4,IF(Responsabilites!S47="R",Responsabilites!$S$4,IF(Responsabilites!T47="R",Responsabilites!$T$4,IF(Responsabilites!U47="R",Responsabilites!$U$4,IF(Responsabilites!V47="R",Responsabilites!$V$4,IF(Responsabilites!W47="R",Responsabilites!$W$4,IF(Responsabilites!X47="R",Responsabilites!$X$4,IF(Responsabilites!Y47="R",Responsabilites!$Y$4,0))))))))</f>
        <v>0</v>
      </c>
    </row>
    <row r="48" spans="1:29" ht="25.5">
      <c r="A48" s="101">
        <f>A47+1</f>
        <v>39</v>
      </c>
      <c r="B48" s="67" t="s">
        <v>68</v>
      </c>
      <c r="C48" s="21"/>
      <c r="D48" s="21"/>
      <c r="E48" s="21" t="s">
        <v>21</v>
      </c>
      <c r="F48" s="21"/>
      <c r="G48" s="21"/>
      <c r="H48" s="21"/>
      <c r="I48" s="21"/>
      <c r="J48" s="21"/>
      <c r="K48" s="21"/>
      <c r="L48" s="21" t="s">
        <v>23</v>
      </c>
      <c r="M48" s="21"/>
      <c r="N48" s="21"/>
      <c r="O48" s="21"/>
      <c r="P48" s="21"/>
      <c r="Q48" s="21"/>
      <c r="R48" s="21"/>
      <c r="S48" s="21"/>
      <c r="T48" s="21"/>
      <c r="U48" s="22"/>
      <c r="AA48">
        <f>IF(Responsabilites!C48="R",Responsabilites!$C$4,IF(Responsabilites!D48="R",Responsabilites!$D$4,IF(Responsabilites!E48="R",Responsabilites!$E$4,IF(Responsabilites!F48="R",Responsabilites!$F$4,IF(Responsabilites!G48="R",Responsabilites!$G$4,IF(Responsabilites!H48="R",Responsabilites!$H$4,IF(Responsabilites!I48="R",Responsabilites!$I$4,IF(Responsabilites!J48="R",Responsabilites!$J$4,0))))))))</f>
        <v>0</v>
      </c>
      <c r="AB48" s="39" t="str">
        <f>IF(Responsabilites!K48="R",Responsabilites!$K$4,IF(Responsabilites!L48="R",Responsabilites!$L$4,IF(Responsabilites!M48="R",Responsabilites!$M$4,IF(Responsabilites!N48="R",Responsabilites!$N$4,IF(Responsabilites!O48="R",Responsabilites!$O$4,IF(Responsabilites!P48="R",Responsabilites!$P$4,IF(Responsabilites!Q48="R",Responsabilites!$Q$4,IF(Responsabilites!R48="R",Responsabilites!$R$4,0))))))))</f>
        <v>Réalisateur/scénariste</v>
      </c>
      <c r="AC48" s="39">
        <f>IF(Responsabilites!S48="R",Responsabilites!$S$4,IF(Responsabilites!S48="R",Responsabilites!$S$4,IF(Responsabilites!T48="R",Responsabilites!$T$4,IF(Responsabilites!U48="R",Responsabilites!$U$4,IF(Responsabilites!V48="R",Responsabilites!$V$4,IF(Responsabilites!W48="R",Responsabilites!$W$4,IF(Responsabilites!X48="R",Responsabilites!$X$4,IF(Responsabilites!Y48="R",Responsabilites!$Y$4,0))))))))</f>
        <v>0</v>
      </c>
    </row>
    <row r="49" spans="1:29" ht="12.75">
      <c r="A49" s="101">
        <f aca="true" t="shared" si="2" ref="A49:A62">A48+1</f>
        <v>40</v>
      </c>
      <c r="B49" s="67" t="s">
        <v>69</v>
      </c>
      <c r="C49" s="21"/>
      <c r="D49" s="21"/>
      <c r="E49" s="21"/>
      <c r="F49" s="21" t="s">
        <v>21</v>
      </c>
      <c r="G49" s="21"/>
      <c r="H49" s="21"/>
      <c r="I49" s="21" t="s">
        <v>23</v>
      </c>
      <c r="J49" s="21"/>
      <c r="K49" s="21"/>
      <c r="L49" s="21"/>
      <c r="M49" s="21"/>
      <c r="N49" s="21"/>
      <c r="O49" s="21"/>
      <c r="P49" s="21" t="s">
        <v>21</v>
      </c>
      <c r="Q49" s="21" t="s">
        <v>21</v>
      </c>
      <c r="R49" s="21"/>
      <c r="S49" s="21"/>
      <c r="T49" s="21"/>
      <c r="U49" s="22"/>
      <c r="AA49" t="str">
        <f>IF(Responsabilites!C49="R",Responsabilites!$C$4,IF(Responsabilites!D49="R",Responsabilites!$D$4,IF(Responsabilites!E49="R",Responsabilites!$E$4,IF(Responsabilites!F49="R",Responsabilites!$F$4,IF(Responsabilites!G49="R",Responsabilites!$G$4,IF(Responsabilites!H49="R",Responsabilites!$H$4,IF(Responsabilites!I49="R",Responsabilites!$I$4,IF(Responsabilites!J49="R",Responsabilites!$J$4,0))))))))</f>
        <v>Rédacteur(s) / réviseurs</v>
      </c>
      <c r="AB49" s="39">
        <f>IF(Responsabilites!K49="R",Responsabilites!$K$4,IF(Responsabilites!L49="R",Responsabilites!$L$4,IF(Responsabilites!M49="R",Responsabilites!$M$4,IF(Responsabilites!N49="R",Responsabilites!$N$4,IF(Responsabilites!O49="R",Responsabilites!$O$4,IF(Responsabilites!P49="R",Responsabilites!$P$4,IF(Responsabilites!Q49="R",Responsabilites!$Q$4,IF(Responsabilites!R49="R",Responsabilites!$R$4,0))))))))</f>
        <v>0</v>
      </c>
      <c r="AC49" s="39">
        <f>IF(Responsabilites!S49="R",Responsabilites!$S$4,IF(Responsabilites!S49="R",Responsabilites!$S$4,IF(Responsabilites!T49="R",Responsabilites!$T$4,IF(Responsabilites!U49="R",Responsabilites!$U$4,IF(Responsabilites!V49="R",Responsabilites!$V$4,IF(Responsabilites!W49="R",Responsabilites!$W$4,IF(Responsabilites!X49="R",Responsabilites!$X$4,IF(Responsabilites!Y49="R",Responsabilites!$Y$4,0))))))))</f>
        <v>0</v>
      </c>
    </row>
    <row r="50" spans="1:29" ht="12.75">
      <c r="A50" s="101">
        <f t="shared" si="2"/>
        <v>41</v>
      </c>
      <c r="B50" s="67" t="s">
        <v>70</v>
      </c>
      <c r="C50" s="21"/>
      <c r="D50" s="21"/>
      <c r="E50" s="21"/>
      <c r="F50" s="21"/>
      <c r="G50" s="21"/>
      <c r="H50" s="21" t="s">
        <v>23</v>
      </c>
      <c r="I50" s="21" t="s">
        <v>21</v>
      </c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2"/>
      <c r="AA50" t="str">
        <f>IF(Responsabilites!C50="R",Responsabilites!$C$4,IF(Responsabilites!D50="R",Responsabilites!$D$4,IF(Responsabilites!E50="R",Responsabilites!$E$4,IF(Responsabilites!F50="R",Responsabilites!$F$4,IF(Responsabilites!G50="R",Responsabilites!$G$4,IF(Responsabilites!H50="R",Responsabilites!$H$4,IF(Responsabilites!I50="R",Responsabilites!$I$4,IF(Responsabilites!J50="R",Responsabilites!$J$4,0))))))))</f>
        <v>Recherchiste(s)</v>
      </c>
      <c r="AB50" s="39">
        <f>IF(Responsabilites!K50="R",Responsabilites!$K$4,IF(Responsabilites!L50="R",Responsabilites!$L$4,IF(Responsabilites!M50="R",Responsabilites!$M$4,IF(Responsabilites!N50="R",Responsabilites!$N$4,IF(Responsabilites!O50="R",Responsabilites!$O$4,IF(Responsabilites!P50="R",Responsabilites!$P$4,IF(Responsabilites!Q50="R",Responsabilites!$Q$4,IF(Responsabilites!R50="R",Responsabilites!$R$4,0))))))))</f>
        <v>0</v>
      </c>
      <c r="AC50" s="39">
        <f>IF(Responsabilites!S50="R",Responsabilites!$S$4,IF(Responsabilites!S50="R",Responsabilites!$S$4,IF(Responsabilites!T50="R",Responsabilites!$T$4,IF(Responsabilites!U50="R",Responsabilites!$U$4,IF(Responsabilites!V50="R",Responsabilites!$V$4,IF(Responsabilites!W50="R",Responsabilites!$W$4,IF(Responsabilites!X50="R",Responsabilites!$X$4,IF(Responsabilites!Y50="R",Responsabilites!$Y$4,0))))))))</f>
        <v>0</v>
      </c>
    </row>
    <row r="51" spans="1:29" ht="12.75">
      <c r="A51" s="101">
        <f t="shared" si="2"/>
        <v>42</v>
      </c>
      <c r="B51" s="67" t="s">
        <v>71</v>
      </c>
      <c r="C51" s="21"/>
      <c r="D51" s="21"/>
      <c r="E51" s="21"/>
      <c r="F51" s="21"/>
      <c r="G51" s="21"/>
      <c r="H51" s="21"/>
      <c r="I51" s="21"/>
      <c r="J51" s="21"/>
      <c r="K51" s="21"/>
      <c r="L51" s="21" t="s">
        <v>23</v>
      </c>
      <c r="M51" s="21"/>
      <c r="N51" s="21"/>
      <c r="O51" s="21"/>
      <c r="P51" s="21"/>
      <c r="Q51" s="21"/>
      <c r="R51" s="21"/>
      <c r="S51" s="21"/>
      <c r="T51" s="21"/>
      <c r="U51" s="22"/>
      <c r="AA51">
        <f>IF(Responsabilites!C51="R",Responsabilites!$C$4,IF(Responsabilites!D51="R",Responsabilites!$D$4,IF(Responsabilites!E51="R",Responsabilites!$E$4,IF(Responsabilites!F51="R",Responsabilites!$F$4,IF(Responsabilites!G51="R",Responsabilites!$G$4,IF(Responsabilites!H51="R",Responsabilites!$H$4,IF(Responsabilites!I51="R",Responsabilites!$I$4,IF(Responsabilites!J51="R",Responsabilites!$J$4,0))))))))</f>
        <v>0</v>
      </c>
      <c r="AB51" s="39" t="str">
        <f>IF(Responsabilites!K51="R",Responsabilites!$K$4,IF(Responsabilites!L51="R",Responsabilites!$L$4,IF(Responsabilites!M51="R",Responsabilites!$M$4,IF(Responsabilites!N51="R",Responsabilites!$N$4,IF(Responsabilites!O51="R",Responsabilites!$O$4,IF(Responsabilites!P51="R",Responsabilites!$P$4,IF(Responsabilites!Q51="R",Responsabilites!$Q$4,IF(Responsabilites!R51="R",Responsabilites!$R$4,0))))))))</f>
        <v>Réalisateur/scénariste</v>
      </c>
      <c r="AC51" s="39">
        <f>IF(Responsabilites!S51="R",Responsabilites!$S$4,IF(Responsabilites!S51="R",Responsabilites!$S$4,IF(Responsabilites!T51="R",Responsabilites!$T$4,IF(Responsabilites!U51="R",Responsabilites!$U$4,IF(Responsabilites!V51="R",Responsabilites!$V$4,IF(Responsabilites!W51="R",Responsabilites!$W$4,IF(Responsabilites!X51="R",Responsabilites!$X$4,IF(Responsabilites!Y51="R",Responsabilites!$Y$4,0))))))))</f>
        <v>0</v>
      </c>
    </row>
    <row r="52" spans="1:29" ht="12.75">
      <c r="A52" s="101">
        <f t="shared" si="2"/>
        <v>43</v>
      </c>
      <c r="B52" s="67" t="s">
        <v>72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 t="s">
        <v>23</v>
      </c>
      <c r="P52" s="21"/>
      <c r="Q52" s="21"/>
      <c r="R52" s="21"/>
      <c r="S52" s="21"/>
      <c r="T52" s="21"/>
      <c r="U52" s="22"/>
      <c r="AA52">
        <f>IF(Responsabilites!C52="R",Responsabilites!$C$4,IF(Responsabilites!D52="R",Responsabilites!$D$4,IF(Responsabilites!E52="R",Responsabilites!$E$4,IF(Responsabilites!F52="R",Responsabilites!$F$4,IF(Responsabilites!G52="R",Responsabilites!$G$4,IF(Responsabilites!H52="R",Responsabilites!$H$4,IF(Responsabilites!I52="R",Responsabilites!$I$4,IF(Responsabilites!J52="R",Responsabilites!$J$4,0))))))))</f>
        <v>0</v>
      </c>
      <c r="AB52" s="39" t="str">
        <f>IF(Responsabilites!K52="R",Responsabilites!$K$4,IF(Responsabilites!L52="R",Responsabilites!$L$4,IF(Responsabilites!M52="R",Responsabilites!$M$4,IF(Responsabilites!N52="R",Responsabilites!$N$4,IF(Responsabilites!O52="R",Responsabilites!$O$4,IF(Responsabilites!P52="R",Responsabilites!$P$4,IF(Responsabilites!Q52="R",Responsabilites!$Q$4,IF(Responsabilites!R52="R",Responsabilites!$R$4,0))))))))</f>
        <v>Programmeur</v>
      </c>
      <c r="AC52" s="39">
        <f>IF(Responsabilites!S52="R",Responsabilites!$S$4,IF(Responsabilites!S52="R",Responsabilites!$S$4,IF(Responsabilites!T52="R",Responsabilites!$T$4,IF(Responsabilites!U52="R",Responsabilites!$U$4,IF(Responsabilites!V52="R",Responsabilites!$V$4,IF(Responsabilites!W52="R",Responsabilites!$W$4,IF(Responsabilites!X52="R",Responsabilites!$X$4,IF(Responsabilites!Y52="R",Responsabilites!$Y$4,0))))))))</f>
        <v>0</v>
      </c>
    </row>
    <row r="53" spans="1:29" ht="25.5">
      <c r="A53" s="101">
        <f t="shared" si="2"/>
        <v>44</v>
      </c>
      <c r="B53" s="67" t="s">
        <v>73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 t="s">
        <v>23</v>
      </c>
      <c r="O53" s="21"/>
      <c r="P53" s="21"/>
      <c r="Q53" s="21"/>
      <c r="R53" s="21"/>
      <c r="S53" s="21"/>
      <c r="T53" s="21"/>
      <c r="U53" s="22"/>
      <c r="AA53">
        <f>IF(Responsabilites!C53="R",Responsabilites!$C$4,IF(Responsabilites!D53="R",Responsabilites!$D$4,IF(Responsabilites!E53="R",Responsabilites!$E$4,IF(Responsabilites!F53="R",Responsabilites!$F$4,IF(Responsabilites!G53="R",Responsabilites!$G$4,IF(Responsabilites!H53="R",Responsabilites!$H$4,IF(Responsabilites!I53="R",Responsabilites!$I$4,IF(Responsabilites!J53="R",Responsabilites!$J$4,0))))))))</f>
        <v>0</v>
      </c>
      <c r="AB53" s="39" t="str">
        <f>IF(Responsabilites!K53="R",Responsabilites!$K$4,IF(Responsabilites!L53="R",Responsabilites!$L$4,IF(Responsabilites!M53="R",Responsabilites!$M$4,IF(Responsabilites!N53="R",Responsabilites!$N$4,IF(Responsabilites!O53="R",Responsabilites!$O$4,IF(Responsabilites!P53="R",Responsabilites!$P$4,IF(Responsabilites!Q53="R",Responsabilites!$Q$4,IF(Responsabilites!R53="R",Responsabilites!$R$4,0))))))))</f>
        <v>Technicien</v>
      </c>
      <c r="AC53" s="39">
        <f>IF(Responsabilites!S53="R",Responsabilites!$S$4,IF(Responsabilites!S53="R",Responsabilites!$S$4,IF(Responsabilites!T53="R",Responsabilites!$T$4,IF(Responsabilites!U53="R",Responsabilites!$U$4,IF(Responsabilites!V53="R",Responsabilites!$V$4,IF(Responsabilites!W53="R",Responsabilites!$W$4,IF(Responsabilites!X53="R",Responsabilites!$X$4,IF(Responsabilites!Y53="R",Responsabilites!$Y$4,0))))))))</f>
        <v>0</v>
      </c>
    </row>
    <row r="54" spans="1:29" ht="12.75">
      <c r="A54" s="101">
        <f t="shared" si="2"/>
        <v>45</v>
      </c>
      <c r="B54" s="67" t="s">
        <v>74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 t="s">
        <v>23</v>
      </c>
      <c r="O54" s="21"/>
      <c r="P54" s="21"/>
      <c r="Q54" s="21"/>
      <c r="R54" s="21"/>
      <c r="S54" s="21"/>
      <c r="T54" s="21"/>
      <c r="U54" s="22"/>
      <c r="AA54">
        <f>IF(Responsabilites!C54="R",Responsabilites!$C$4,IF(Responsabilites!D54="R",Responsabilites!$D$4,IF(Responsabilites!E54="R",Responsabilites!$E$4,IF(Responsabilites!F54="R",Responsabilites!$F$4,IF(Responsabilites!G54="R",Responsabilites!$G$4,IF(Responsabilites!H54="R",Responsabilites!$H$4,IF(Responsabilites!I54="R",Responsabilites!$I$4,IF(Responsabilites!J54="R",Responsabilites!$J$4,0))))))))</f>
        <v>0</v>
      </c>
      <c r="AB54" s="39" t="str">
        <f>IF(Responsabilites!K54="R",Responsabilites!$K$4,IF(Responsabilites!L54="R",Responsabilites!$L$4,IF(Responsabilites!M54="R",Responsabilites!$M$4,IF(Responsabilites!N54="R",Responsabilites!$N$4,IF(Responsabilites!O54="R",Responsabilites!$O$4,IF(Responsabilites!P54="R",Responsabilites!$P$4,IF(Responsabilites!Q54="R",Responsabilites!$Q$4,IF(Responsabilites!R54="R",Responsabilites!$R$4,0))))))))</f>
        <v>Technicien</v>
      </c>
      <c r="AC54" s="39">
        <f>IF(Responsabilites!S54="R",Responsabilites!$S$4,IF(Responsabilites!S54="R",Responsabilites!$S$4,IF(Responsabilites!T54="R",Responsabilites!$T$4,IF(Responsabilites!U54="R",Responsabilites!$U$4,IF(Responsabilites!V54="R",Responsabilites!$V$4,IF(Responsabilites!W54="R",Responsabilites!$W$4,IF(Responsabilites!X54="R",Responsabilites!$X$4,IF(Responsabilites!Y54="R",Responsabilites!$Y$4,0))))))))</f>
        <v>0</v>
      </c>
    </row>
    <row r="55" spans="1:29" ht="12.75">
      <c r="A55" s="101">
        <f t="shared" si="2"/>
        <v>46</v>
      </c>
      <c r="B55" s="67" t="s">
        <v>75</v>
      </c>
      <c r="C55" s="21"/>
      <c r="D55" s="21"/>
      <c r="E55" s="21"/>
      <c r="F55" s="21" t="s">
        <v>20</v>
      </c>
      <c r="G55" s="21"/>
      <c r="H55" s="21"/>
      <c r="I55" s="21"/>
      <c r="J55" s="21"/>
      <c r="K55" s="21" t="s">
        <v>23</v>
      </c>
      <c r="L55" s="21"/>
      <c r="M55" s="21"/>
      <c r="N55" s="21"/>
      <c r="O55" s="21"/>
      <c r="P55" s="21"/>
      <c r="Q55" s="21"/>
      <c r="R55" s="21"/>
      <c r="S55" s="21"/>
      <c r="T55" s="21"/>
      <c r="U55" s="22"/>
      <c r="AA55">
        <f>IF(Responsabilites!C55="R",Responsabilites!$C$4,IF(Responsabilites!D55="R",Responsabilites!$D$4,IF(Responsabilites!E55="R",Responsabilites!$E$4,IF(Responsabilites!F55="R",Responsabilites!$F$4,IF(Responsabilites!G55="R",Responsabilites!$G$4,IF(Responsabilites!H55="R",Responsabilites!$H$4,IF(Responsabilites!I55="R",Responsabilites!$I$4,IF(Responsabilites!J55="R",Responsabilites!$J$4,0))))))))</f>
        <v>0</v>
      </c>
      <c r="AB55" s="39" t="str">
        <f>IF(Responsabilites!K55="R",Responsabilites!$K$4,IF(Responsabilites!L55="R",Responsabilites!$L$4,IF(Responsabilites!M55="R",Responsabilites!$M$4,IF(Responsabilites!N55="R",Responsabilites!$N$4,IF(Responsabilites!O55="R",Responsabilites!$O$4,IF(Responsabilites!P55="R",Responsabilites!$P$4,IF(Responsabilites!Q55="R",Responsabilites!$Q$4,IF(Responsabilites!R55="R",Responsabilites!$R$4,0))))))))</f>
        <v>Ergonome</v>
      </c>
      <c r="AC55" s="39">
        <f>IF(Responsabilites!S55="R",Responsabilites!$S$4,IF(Responsabilites!S55="R",Responsabilites!$S$4,IF(Responsabilites!T55="R",Responsabilites!$T$4,IF(Responsabilites!U55="R",Responsabilites!$U$4,IF(Responsabilites!V55="R",Responsabilites!$V$4,IF(Responsabilites!W55="R",Responsabilites!$W$4,IF(Responsabilites!X55="R",Responsabilites!$X$4,IF(Responsabilites!Y55="R",Responsabilites!$Y$4,0))))))))</f>
        <v>0</v>
      </c>
    </row>
    <row r="56" spans="1:29" ht="12.75">
      <c r="A56" s="101">
        <f t="shared" si="2"/>
        <v>47</v>
      </c>
      <c r="B56" s="67" t="s">
        <v>76</v>
      </c>
      <c r="C56" s="21"/>
      <c r="D56" s="21"/>
      <c r="E56" s="21"/>
      <c r="F56" s="21"/>
      <c r="G56" s="21"/>
      <c r="H56" s="21"/>
      <c r="I56" s="21"/>
      <c r="J56" s="21" t="s">
        <v>23</v>
      </c>
      <c r="K56" s="21"/>
      <c r="L56" s="21" t="s">
        <v>21</v>
      </c>
      <c r="M56" s="21"/>
      <c r="N56" s="21" t="s">
        <v>21</v>
      </c>
      <c r="O56" s="21"/>
      <c r="P56" s="21"/>
      <c r="Q56" s="21"/>
      <c r="R56" s="21"/>
      <c r="S56" s="21"/>
      <c r="T56" s="21"/>
      <c r="U56" s="22"/>
      <c r="AA56" t="str">
        <f>IF(Responsabilites!C56="R",Responsabilites!$C$4,IF(Responsabilites!D56="R",Responsabilites!$D$4,IF(Responsabilites!E56="R",Responsabilites!$E$4,IF(Responsabilites!F56="R",Responsabilites!$F$4,IF(Responsabilites!G56="R",Responsabilites!$G$4,IF(Responsabilites!H56="R",Responsabilites!$H$4,IF(Responsabilites!I56="R",Responsabilites!$I$4,IF(Responsabilites!J56="R",Responsabilites!$J$4,0))))))))</f>
        <v>Directeur technique</v>
      </c>
      <c r="AB56" s="39">
        <f>IF(Responsabilites!K56="R",Responsabilites!$K$4,IF(Responsabilites!L56="R",Responsabilites!$L$4,IF(Responsabilites!M56="R",Responsabilites!$M$4,IF(Responsabilites!N56="R",Responsabilites!$N$4,IF(Responsabilites!O56="R",Responsabilites!$O$4,IF(Responsabilites!P56="R",Responsabilites!$P$4,IF(Responsabilites!Q56="R",Responsabilites!$Q$4,IF(Responsabilites!R56="R",Responsabilites!$R$4,0))))))))</f>
        <v>0</v>
      </c>
      <c r="AC56" s="39">
        <f>IF(Responsabilites!S56="R",Responsabilites!$S$4,IF(Responsabilites!S56="R",Responsabilites!$S$4,IF(Responsabilites!T56="R",Responsabilites!$T$4,IF(Responsabilites!U56="R",Responsabilites!$U$4,IF(Responsabilites!V56="R",Responsabilites!$V$4,IF(Responsabilites!W56="R",Responsabilites!$W$4,IF(Responsabilites!X56="R",Responsabilites!$X$4,IF(Responsabilites!Y56="R",Responsabilites!$Y$4,0))))))))</f>
        <v>0</v>
      </c>
    </row>
    <row r="57" spans="1:29" ht="12.75">
      <c r="A57" s="101">
        <f t="shared" si="2"/>
        <v>48</v>
      </c>
      <c r="B57" s="67" t="s">
        <v>77</v>
      </c>
      <c r="C57" s="21"/>
      <c r="D57" s="21"/>
      <c r="E57" s="21"/>
      <c r="F57" s="21" t="s">
        <v>20</v>
      </c>
      <c r="G57" s="21" t="s">
        <v>20</v>
      </c>
      <c r="H57" s="21"/>
      <c r="I57" s="21" t="s">
        <v>23</v>
      </c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2"/>
      <c r="AA57" t="str">
        <f>IF(Responsabilites!C57="R",Responsabilites!$C$4,IF(Responsabilites!D57="R",Responsabilites!$D$4,IF(Responsabilites!E57="R",Responsabilites!$E$4,IF(Responsabilites!F57="R",Responsabilites!$F$4,IF(Responsabilites!G57="R",Responsabilites!$G$4,IF(Responsabilites!H57="R",Responsabilites!$H$4,IF(Responsabilites!I57="R",Responsabilites!$I$4,IF(Responsabilites!J57="R",Responsabilites!$J$4,0))))))))</f>
        <v>Rédacteur(s) / réviseurs</v>
      </c>
      <c r="AB57" s="39">
        <f>IF(Responsabilites!K57="R",Responsabilites!$K$4,IF(Responsabilites!L57="R",Responsabilites!$L$4,IF(Responsabilites!M57="R",Responsabilites!$M$4,IF(Responsabilites!N57="R",Responsabilites!$N$4,IF(Responsabilites!O57="R",Responsabilites!$O$4,IF(Responsabilites!P57="R",Responsabilites!$P$4,IF(Responsabilites!Q57="R",Responsabilites!$Q$4,IF(Responsabilites!R57="R",Responsabilites!$R$4,0))))))))</f>
        <v>0</v>
      </c>
      <c r="AC57" s="39">
        <f>IF(Responsabilites!S57="R",Responsabilites!$S$4,IF(Responsabilites!S57="R",Responsabilites!$S$4,IF(Responsabilites!T57="R",Responsabilites!$T$4,IF(Responsabilites!U57="R",Responsabilites!$U$4,IF(Responsabilites!V57="R",Responsabilites!$V$4,IF(Responsabilites!W57="R",Responsabilites!$W$4,IF(Responsabilites!X57="R",Responsabilites!$X$4,IF(Responsabilites!Y57="R",Responsabilites!$Y$4,0))))))))</f>
        <v>0</v>
      </c>
    </row>
    <row r="58" spans="1:29" ht="12.75">
      <c r="A58" s="101">
        <f t="shared" si="2"/>
        <v>49</v>
      </c>
      <c r="B58" s="67" t="s">
        <v>78</v>
      </c>
      <c r="C58" s="21"/>
      <c r="D58" s="21"/>
      <c r="E58" s="21"/>
      <c r="F58" s="21" t="s">
        <v>23</v>
      </c>
      <c r="G58" s="21" t="s">
        <v>21</v>
      </c>
      <c r="H58" s="21"/>
      <c r="I58" s="21" t="s">
        <v>21</v>
      </c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2"/>
      <c r="AA58" t="str">
        <f>IF(Responsabilites!C58="R",Responsabilites!$C$4,IF(Responsabilites!D58="R",Responsabilites!$D$4,IF(Responsabilites!E58="R",Responsabilites!$E$4,IF(Responsabilites!F58="R",Responsabilites!$F$4,IF(Responsabilites!G58="R",Responsabilites!$G$4,IF(Responsabilites!H58="R",Responsabilites!$H$4,IF(Responsabilites!I58="R",Responsabilites!$I$4,IF(Responsabilites!J58="R",Responsabilites!$J$4,0))))))))</f>
        <v>Spécialiste(s) de contenus</v>
      </c>
      <c r="AB58" s="39">
        <f>IF(Responsabilites!K58="R",Responsabilites!$K$4,IF(Responsabilites!L58="R",Responsabilites!$L$4,IF(Responsabilites!M58="R",Responsabilites!$M$4,IF(Responsabilites!N58="R",Responsabilites!$N$4,IF(Responsabilites!O58="R",Responsabilites!$O$4,IF(Responsabilites!P58="R",Responsabilites!$P$4,IF(Responsabilites!Q58="R",Responsabilites!$Q$4,IF(Responsabilites!R58="R",Responsabilites!$R$4,0))))))))</f>
        <v>0</v>
      </c>
      <c r="AC58" s="39">
        <f>IF(Responsabilites!S58="R",Responsabilites!$S$4,IF(Responsabilites!S58="R",Responsabilites!$S$4,IF(Responsabilites!T58="R",Responsabilites!$T$4,IF(Responsabilites!U58="R",Responsabilites!$U$4,IF(Responsabilites!V58="R",Responsabilites!$V$4,IF(Responsabilites!W58="R",Responsabilites!$W$4,IF(Responsabilites!X58="R",Responsabilites!$X$4,IF(Responsabilites!Y58="R",Responsabilites!$Y$4,0))))))))</f>
        <v>0</v>
      </c>
    </row>
    <row r="59" spans="1:29" ht="12.75">
      <c r="A59" s="101">
        <f t="shared" si="2"/>
        <v>50</v>
      </c>
      <c r="B59" s="67" t="s">
        <v>79</v>
      </c>
      <c r="C59" s="21"/>
      <c r="D59" s="21"/>
      <c r="E59" s="21"/>
      <c r="F59" s="21"/>
      <c r="G59" s="21"/>
      <c r="H59" s="21"/>
      <c r="I59" s="21"/>
      <c r="J59" s="21" t="s">
        <v>23</v>
      </c>
      <c r="K59" s="21"/>
      <c r="L59" s="21"/>
      <c r="M59" s="21"/>
      <c r="N59" s="21"/>
      <c r="O59" s="21" t="s">
        <v>21</v>
      </c>
      <c r="P59" s="21"/>
      <c r="Q59" s="21"/>
      <c r="R59" s="21"/>
      <c r="S59" s="21"/>
      <c r="T59" s="21"/>
      <c r="U59" s="22"/>
      <c r="AA59" t="str">
        <f>IF(Responsabilites!C59="R",Responsabilites!$C$4,IF(Responsabilites!D59="R",Responsabilites!$D$4,IF(Responsabilites!E59="R",Responsabilites!$E$4,IF(Responsabilites!F59="R",Responsabilites!$F$4,IF(Responsabilites!G59="R",Responsabilites!$G$4,IF(Responsabilites!H59="R",Responsabilites!$H$4,IF(Responsabilites!I59="R",Responsabilites!$I$4,IF(Responsabilites!J59="R",Responsabilites!$J$4,0))))))))</f>
        <v>Directeur technique</v>
      </c>
      <c r="AB59" s="39">
        <f>IF(Responsabilites!K59="R",Responsabilites!$K$4,IF(Responsabilites!L59="R",Responsabilites!$L$4,IF(Responsabilites!M59="R",Responsabilites!$M$4,IF(Responsabilites!N59="R",Responsabilites!$N$4,IF(Responsabilites!O59="R",Responsabilites!$O$4,IF(Responsabilites!P59="R",Responsabilites!$P$4,IF(Responsabilites!Q59="R",Responsabilites!$Q$4,IF(Responsabilites!R59="R",Responsabilites!$R$4,0))))))))</f>
        <v>0</v>
      </c>
      <c r="AC59" s="39">
        <f>IF(Responsabilites!S59="R",Responsabilites!$S$4,IF(Responsabilites!S59="R",Responsabilites!$S$4,IF(Responsabilites!T59="R",Responsabilites!$T$4,IF(Responsabilites!U59="R",Responsabilites!$U$4,IF(Responsabilites!V59="R",Responsabilites!$V$4,IF(Responsabilites!W59="R",Responsabilites!$W$4,IF(Responsabilites!X59="R",Responsabilites!$X$4,IF(Responsabilites!Y59="R",Responsabilites!$Y$4,0))))))))</f>
        <v>0</v>
      </c>
    </row>
    <row r="60" spans="1:29" ht="12.75">
      <c r="A60" s="101">
        <f t="shared" si="2"/>
        <v>51</v>
      </c>
      <c r="B60" s="35" t="s">
        <v>80</v>
      </c>
      <c r="C60" s="21" t="s">
        <v>23</v>
      </c>
      <c r="D60" s="21" t="s">
        <v>19</v>
      </c>
      <c r="E60" s="21" t="s">
        <v>21</v>
      </c>
      <c r="F60" s="21" t="s">
        <v>20</v>
      </c>
      <c r="G60" s="21" t="s">
        <v>20</v>
      </c>
      <c r="H60" s="21"/>
      <c r="I60" s="21"/>
      <c r="J60" s="21" t="s">
        <v>20</v>
      </c>
      <c r="K60" s="21"/>
      <c r="L60" s="21"/>
      <c r="M60" s="21"/>
      <c r="N60" s="21"/>
      <c r="O60" s="21"/>
      <c r="P60" s="21"/>
      <c r="Q60" s="21"/>
      <c r="R60" s="21"/>
      <c r="S60" s="21" t="s">
        <v>20</v>
      </c>
      <c r="T60" s="21" t="s">
        <v>20</v>
      </c>
      <c r="U60" s="22"/>
      <c r="AA60" t="str">
        <f>IF(Responsabilites!C60="R",Responsabilites!$C$4,IF(Responsabilites!D60="R",Responsabilites!$D$4,IF(Responsabilites!E60="R",Responsabilites!$E$4,IF(Responsabilites!F60="R",Responsabilites!$F$4,IF(Responsabilites!G60="R",Responsabilites!$G$4,IF(Responsabilites!H60="R",Responsabilites!$H$4,IF(Responsabilites!I60="R",Responsabilites!$I$4,IF(Responsabilites!J60="R",Responsabilites!$J$4,0))))))))</f>
        <v>Institution</v>
      </c>
      <c r="AB60" s="39">
        <f>IF(Responsabilites!K60="R",Responsabilites!$K$4,IF(Responsabilites!L60="R",Responsabilites!$L$4,IF(Responsabilites!M60="R",Responsabilites!$M$4,IF(Responsabilites!N60="R",Responsabilites!$N$4,IF(Responsabilites!O60="R",Responsabilites!$O$4,IF(Responsabilites!P60="R",Responsabilites!$P$4,IF(Responsabilites!Q60="R",Responsabilites!$Q$4,IF(Responsabilites!R60="R",Responsabilites!$R$4,0))))))))</f>
        <v>0</v>
      </c>
      <c r="AC60" s="39">
        <f>IF(Responsabilites!S60="R",Responsabilites!$S$4,IF(Responsabilites!S60="R",Responsabilites!$S$4,IF(Responsabilites!T60="R",Responsabilites!$T$4,IF(Responsabilites!U60="R",Responsabilites!$U$4,IF(Responsabilites!V60="R",Responsabilites!$V$4,IF(Responsabilites!W60="R",Responsabilites!$W$4,IF(Responsabilites!X60="R",Responsabilites!$X$4,IF(Responsabilites!Y60="R",Responsabilites!$Y$4,0))))))))</f>
        <v>0</v>
      </c>
    </row>
    <row r="61" spans="1:29" ht="12.75">
      <c r="A61" s="101">
        <f t="shared" si="2"/>
        <v>52</v>
      </c>
      <c r="B61" s="67" t="s">
        <v>81</v>
      </c>
      <c r="C61" s="21"/>
      <c r="D61" s="21"/>
      <c r="E61" s="21" t="s">
        <v>21</v>
      </c>
      <c r="F61" s="21" t="s">
        <v>23</v>
      </c>
      <c r="G61" s="21" t="s">
        <v>21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2"/>
      <c r="AA61" t="str">
        <f>IF(Responsabilites!C61="R",Responsabilites!$C$4,IF(Responsabilites!D61="R",Responsabilites!$D$4,IF(Responsabilites!E61="R",Responsabilites!$E$4,IF(Responsabilites!F61="R",Responsabilites!$F$4,IF(Responsabilites!G61="R",Responsabilites!$G$4,IF(Responsabilites!H61="R",Responsabilites!$H$4,IF(Responsabilites!I61="R",Responsabilites!$I$4,IF(Responsabilites!J61="R",Responsabilites!$J$4,0))))))))</f>
        <v>Spécialiste(s) de contenus</v>
      </c>
      <c r="AB61" s="39">
        <f>IF(Responsabilites!K61="R",Responsabilites!$K$4,IF(Responsabilites!L61="R",Responsabilites!$L$4,IF(Responsabilites!M61="R",Responsabilites!$M$4,IF(Responsabilites!N61="R",Responsabilites!$N$4,IF(Responsabilites!O61="R",Responsabilites!$O$4,IF(Responsabilites!P61="R",Responsabilites!$P$4,IF(Responsabilites!Q61="R",Responsabilites!$Q$4,IF(Responsabilites!R61="R",Responsabilites!$R$4,0))))))))</f>
        <v>0</v>
      </c>
      <c r="AC61" s="39">
        <f>IF(Responsabilites!S61="R",Responsabilites!$S$4,IF(Responsabilites!S61="R",Responsabilites!$S$4,IF(Responsabilites!T61="R",Responsabilites!$T$4,IF(Responsabilites!U61="R",Responsabilites!$U$4,IF(Responsabilites!V61="R",Responsabilites!$V$4,IF(Responsabilites!W61="R",Responsabilites!$W$4,IF(Responsabilites!X61="R",Responsabilites!$X$4,IF(Responsabilites!Y61="R",Responsabilites!$Y$4,0))))))))</f>
        <v>0</v>
      </c>
    </row>
    <row r="62" spans="1:29" ht="12.75">
      <c r="A62" s="101">
        <f t="shared" si="2"/>
        <v>53</v>
      </c>
      <c r="B62" s="102" t="s">
        <v>82</v>
      </c>
      <c r="C62" s="21"/>
      <c r="D62" s="21"/>
      <c r="E62" s="21" t="s">
        <v>23</v>
      </c>
      <c r="F62" s="21" t="s">
        <v>20</v>
      </c>
      <c r="G62" s="21" t="s">
        <v>20</v>
      </c>
      <c r="H62" s="21"/>
      <c r="I62" s="21"/>
      <c r="J62" s="21" t="s">
        <v>20</v>
      </c>
      <c r="K62" s="21" t="s">
        <v>20</v>
      </c>
      <c r="L62" s="21" t="s">
        <v>20</v>
      </c>
      <c r="M62" s="21"/>
      <c r="N62" s="21"/>
      <c r="O62" s="21"/>
      <c r="P62" s="21"/>
      <c r="Q62" s="21"/>
      <c r="R62" s="21"/>
      <c r="S62" s="21"/>
      <c r="T62" s="21"/>
      <c r="U62" s="22"/>
      <c r="AA62" t="str">
        <f>IF(Responsabilites!C62="R",Responsabilites!$C$4,IF(Responsabilites!D62="R",Responsabilites!$D$4,IF(Responsabilites!E62="R",Responsabilites!$E$4,IF(Responsabilites!F62="R",Responsabilites!$F$4,IF(Responsabilites!G62="R",Responsabilites!$G$4,IF(Responsabilites!H62="R",Responsabilites!$H$4,IF(Responsabilites!I62="R",Responsabilites!$I$4,IF(Responsabilites!J62="R",Responsabilites!$J$4,0))))))))</f>
        <v>Chef de projet</v>
      </c>
      <c r="AB62" s="39">
        <f>IF(Responsabilites!K62="R",Responsabilites!$K$4,IF(Responsabilites!L62="R",Responsabilites!$L$4,IF(Responsabilites!M62="R",Responsabilites!$M$4,IF(Responsabilites!N62="R",Responsabilites!$N$4,IF(Responsabilites!O62="R",Responsabilites!$O$4,IF(Responsabilites!P62="R",Responsabilites!$P$4,IF(Responsabilites!Q62="R",Responsabilites!$Q$4,IF(Responsabilites!R62="R",Responsabilites!$R$4,0))))))))</f>
        <v>0</v>
      </c>
      <c r="AC62" s="39">
        <f>IF(Responsabilites!S62="R",Responsabilites!$S$4,IF(Responsabilites!S62="R",Responsabilites!$S$4,IF(Responsabilites!T62="R",Responsabilites!$T$4,IF(Responsabilites!U62="R",Responsabilites!$U$4,IF(Responsabilites!V62="R",Responsabilites!$V$4,IF(Responsabilites!W62="R",Responsabilites!$W$4,IF(Responsabilites!X62="R",Responsabilites!$X$4,IF(Responsabilites!Y62="R",Responsabilites!$Y$4,0))))))))</f>
        <v>0</v>
      </c>
    </row>
    <row r="63" spans="1:29" ht="12.75">
      <c r="A63" s="16"/>
      <c r="B63" s="11" t="s">
        <v>83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AA63">
        <f>IF(Responsabilites!C63="R",Responsabilites!$C$4,IF(Responsabilites!D63="R",Responsabilites!$D$4,IF(Responsabilites!E63="R",Responsabilites!$E$4,IF(Responsabilites!F63="R",Responsabilites!$F$4,IF(Responsabilites!G63="R",Responsabilites!$G$4,IF(Responsabilites!H63="R",Responsabilites!$H$4,IF(Responsabilites!I63="R",Responsabilites!$I$4,IF(Responsabilites!J63="R",Responsabilites!$J$4,0))))))))</f>
        <v>0</v>
      </c>
      <c r="AB63" s="39">
        <f>IF(Responsabilites!K63="R",Responsabilites!$K$4,IF(Responsabilites!L63="R",Responsabilites!$L$4,IF(Responsabilites!M63="R",Responsabilites!$M$4,IF(Responsabilites!N63="R",Responsabilites!$N$4,IF(Responsabilites!O63="R",Responsabilites!$O$4,IF(Responsabilites!P63="R",Responsabilites!$P$4,IF(Responsabilites!Q63="R",Responsabilites!$Q$4,IF(Responsabilites!R63="R",Responsabilites!$R$4,0))))))))</f>
        <v>0</v>
      </c>
      <c r="AC63" s="39">
        <f>IF(Responsabilites!S63="R",Responsabilites!$S$4,IF(Responsabilites!S63="R",Responsabilites!$S$4,IF(Responsabilites!T63="R",Responsabilites!$T$4,IF(Responsabilites!U63="R",Responsabilites!$U$4,IF(Responsabilites!V63="R",Responsabilites!$V$4,IF(Responsabilites!W63="R",Responsabilites!$W$4,IF(Responsabilites!X63="R",Responsabilites!$X$4,IF(Responsabilites!Y63="R",Responsabilites!$Y$4,0))))))))</f>
        <v>0</v>
      </c>
    </row>
    <row r="64" spans="1:29" ht="12.75">
      <c r="A64" s="101">
        <f>A62+1</f>
        <v>54</v>
      </c>
      <c r="B64" s="67" t="s">
        <v>84</v>
      </c>
      <c r="C64" s="21" t="s">
        <v>23</v>
      </c>
      <c r="D64" s="21"/>
      <c r="E64" s="21" t="s">
        <v>20</v>
      </c>
      <c r="F64" s="21" t="s">
        <v>20</v>
      </c>
      <c r="G64" s="21" t="s">
        <v>20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2"/>
      <c r="AA64" t="str">
        <f>IF(Responsabilites!C64="R",Responsabilites!$C$4,IF(Responsabilites!D64="R",Responsabilites!$D$4,IF(Responsabilites!E64="R",Responsabilites!$E$4,IF(Responsabilites!F64="R",Responsabilites!$F$4,IF(Responsabilites!G64="R",Responsabilites!$G$4,IF(Responsabilites!H64="R",Responsabilites!$H$4,IF(Responsabilites!I64="R",Responsabilites!$I$4,IF(Responsabilites!J64="R",Responsabilites!$J$4,0))))))))</f>
        <v>Institution</v>
      </c>
      <c r="AB64" s="39">
        <f>IF(Responsabilites!K64="R",Responsabilites!$K$4,IF(Responsabilites!L64="R",Responsabilites!$L$4,IF(Responsabilites!M64="R",Responsabilites!$M$4,IF(Responsabilites!N64="R",Responsabilites!$N$4,IF(Responsabilites!O64="R",Responsabilites!$O$4,IF(Responsabilites!P64="R",Responsabilites!$P$4,IF(Responsabilites!Q64="R",Responsabilites!$Q$4,IF(Responsabilites!R64="R",Responsabilites!$R$4,0))))))))</f>
        <v>0</v>
      </c>
      <c r="AC64" s="39">
        <f>IF(Responsabilites!S64="R",Responsabilites!$S$4,IF(Responsabilites!S64="R",Responsabilites!$S$4,IF(Responsabilites!T64="R",Responsabilites!$T$4,IF(Responsabilites!U64="R",Responsabilites!$U$4,IF(Responsabilites!V64="R",Responsabilites!$V$4,IF(Responsabilites!W64="R",Responsabilites!$W$4,IF(Responsabilites!X64="R",Responsabilites!$X$4,IF(Responsabilites!Y64="R",Responsabilites!$Y$4,0))))))))</f>
        <v>0</v>
      </c>
    </row>
    <row r="65" spans="1:29" ht="12.75">
      <c r="A65" s="101">
        <f>A64+1</f>
        <v>55</v>
      </c>
      <c r="B65" s="67" t="s">
        <v>85</v>
      </c>
      <c r="C65" s="21" t="s">
        <v>23</v>
      </c>
      <c r="D65" s="21"/>
      <c r="E65" s="21" t="s">
        <v>20</v>
      </c>
      <c r="F65" s="21" t="s">
        <v>20</v>
      </c>
      <c r="G65" s="21" t="s">
        <v>20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2"/>
      <c r="AA65" t="str">
        <f>IF(Responsabilites!C65="R",Responsabilites!$C$4,IF(Responsabilites!D65="R",Responsabilites!$D$4,IF(Responsabilites!E65="R",Responsabilites!$E$4,IF(Responsabilites!F65="R",Responsabilites!$F$4,IF(Responsabilites!G65="R",Responsabilites!$G$4,IF(Responsabilites!H65="R",Responsabilites!$H$4,IF(Responsabilites!I65="R",Responsabilites!$I$4,IF(Responsabilites!J65="R",Responsabilites!$J$4,0))))))))</f>
        <v>Institution</v>
      </c>
      <c r="AB65" s="39">
        <f>IF(Responsabilites!K65="R",Responsabilites!$K$4,IF(Responsabilites!L65="R",Responsabilites!$L$4,IF(Responsabilites!M65="R",Responsabilites!$M$4,IF(Responsabilites!N65="R",Responsabilites!$N$4,IF(Responsabilites!O65="R",Responsabilites!$O$4,IF(Responsabilites!P65="R",Responsabilites!$P$4,IF(Responsabilites!Q65="R",Responsabilites!$Q$4,IF(Responsabilites!R65="R",Responsabilites!$R$4,0))))))))</f>
        <v>0</v>
      </c>
      <c r="AC65" s="39">
        <f>IF(Responsabilites!S65="R",Responsabilites!$S$4,IF(Responsabilites!S65="R",Responsabilites!$S$4,IF(Responsabilites!T65="R",Responsabilites!$T$4,IF(Responsabilites!U65="R",Responsabilites!$U$4,IF(Responsabilites!V65="R",Responsabilites!$V$4,IF(Responsabilites!W65="R",Responsabilites!$W$4,IF(Responsabilites!X65="R",Responsabilites!$X$4,IF(Responsabilites!Y65="R",Responsabilites!$Y$4,0))))))))</f>
        <v>0</v>
      </c>
    </row>
    <row r="66" spans="1:29" ht="12.75">
      <c r="A66" s="101">
        <f aca="true" t="shared" si="3" ref="A66:A76">A65+1</f>
        <v>56</v>
      </c>
      <c r="B66" s="67" t="s">
        <v>86</v>
      </c>
      <c r="C66" s="21"/>
      <c r="D66" s="21"/>
      <c r="E66" s="21"/>
      <c r="F66" s="21"/>
      <c r="G66" s="21"/>
      <c r="H66" s="21"/>
      <c r="I66" s="21"/>
      <c r="J66" s="21" t="s">
        <v>20</v>
      </c>
      <c r="K66" s="21"/>
      <c r="L66" s="21"/>
      <c r="M66" s="21"/>
      <c r="N66" s="21" t="s">
        <v>23</v>
      </c>
      <c r="O66" s="21"/>
      <c r="P66" s="21"/>
      <c r="Q66" s="21"/>
      <c r="R66" s="21"/>
      <c r="S66" s="21"/>
      <c r="T66" s="21"/>
      <c r="U66" s="22"/>
      <c r="AA66">
        <f>IF(Responsabilites!C66="R",Responsabilites!$C$4,IF(Responsabilites!D66="R",Responsabilites!$D$4,IF(Responsabilites!E66="R",Responsabilites!$E$4,IF(Responsabilites!F66="R",Responsabilites!$F$4,IF(Responsabilites!G66="R",Responsabilites!$G$4,IF(Responsabilites!H66="R",Responsabilites!$H$4,IF(Responsabilites!I66="R",Responsabilites!$I$4,IF(Responsabilites!J66="R",Responsabilites!$J$4,0))))))))</f>
        <v>0</v>
      </c>
      <c r="AB66" s="39" t="str">
        <f>IF(Responsabilites!K66="R",Responsabilites!$K$4,IF(Responsabilites!L66="R",Responsabilites!$L$4,IF(Responsabilites!M66="R",Responsabilites!$M$4,IF(Responsabilites!N66="R",Responsabilites!$N$4,IF(Responsabilites!O66="R",Responsabilites!$O$4,IF(Responsabilites!P66="R",Responsabilites!$P$4,IF(Responsabilites!Q66="R",Responsabilites!$Q$4,IF(Responsabilites!R66="R",Responsabilites!$R$4,0))))))))</f>
        <v>Technicien</v>
      </c>
      <c r="AC66" s="39">
        <f>IF(Responsabilites!S66="R",Responsabilites!$S$4,IF(Responsabilites!S66="R",Responsabilites!$S$4,IF(Responsabilites!T66="R",Responsabilites!$T$4,IF(Responsabilites!U66="R",Responsabilites!$U$4,IF(Responsabilites!V66="R",Responsabilites!$V$4,IF(Responsabilites!W66="R",Responsabilites!$W$4,IF(Responsabilites!X66="R",Responsabilites!$X$4,IF(Responsabilites!Y66="R",Responsabilites!$Y$4,0))))))))</f>
        <v>0</v>
      </c>
    </row>
    <row r="67" spans="1:29" ht="12.75">
      <c r="A67" s="101">
        <f t="shared" si="3"/>
        <v>57</v>
      </c>
      <c r="B67" s="35" t="s">
        <v>87</v>
      </c>
      <c r="C67" s="21"/>
      <c r="D67" s="21"/>
      <c r="E67" s="21" t="s">
        <v>20</v>
      </c>
      <c r="F67" s="21" t="s">
        <v>20</v>
      </c>
      <c r="G67" s="21" t="s">
        <v>20</v>
      </c>
      <c r="H67" s="21"/>
      <c r="I67" s="21"/>
      <c r="J67" s="21" t="s">
        <v>20</v>
      </c>
      <c r="K67" s="21"/>
      <c r="L67" s="21"/>
      <c r="M67" s="21"/>
      <c r="N67" s="21" t="s">
        <v>23</v>
      </c>
      <c r="O67" s="21"/>
      <c r="P67" s="21"/>
      <c r="Q67" s="21"/>
      <c r="R67" s="21"/>
      <c r="S67" s="21"/>
      <c r="T67" s="21"/>
      <c r="U67" s="22"/>
      <c r="AA67">
        <f>IF(Responsabilites!C67="R",Responsabilites!$C$4,IF(Responsabilites!D67="R",Responsabilites!$D$4,IF(Responsabilites!E67="R",Responsabilites!$E$4,IF(Responsabilites!F67="R",Responsabilites!$F$4,IF(Responsabilites!G67="R",Responsabilites!$G$4,IF(Responsabilites!H67="R",Responsabilites!$H$4,IF(Responsabilites!I67="R",Responsabilites!$I$4,IF(Responsabilites!J67="R",Responsabilites!$J$4,0))))))))</f>
        <v>0</v>
      </c>
      <c r="AB67" s="39" t="str">
        <f>IF(Responsabilites!K67="R",Responsabilites!$K$4,IF(Responsabilites!L67="R",Responsabilites!$L$4,IF(Responsabilites!M67="R",Responsabilites!$M$4,IF(Responsabilites!N67="R",Responsabilites!$N$4,IF(Responsabilites!O67="R",Responsabilites!$O$4,IF(Responsabilites!P67="R",Responsabilites!$P$4,IF(Responsabilites!Q67="R",Responsabilites!$Q$4,IF(Responsabilites!R67="R",Responsabilites!$R$4,0))))))))</f>
        <v>Technicien</v>
      </c>
      <c r="AC67" s="39">
        <f>IF(Responsabilites!S67="R",Responsabilites!$S$4,IF(Responsabilites!S67="R",Responsabilites!$S$4,IF(Responsabilites!T67="R",Responsabilites!$T$4,IF(Responsabilites!U67="R",Responsabilites!$U$4,IF(Responsabilites!V67="R",Responsabilites!$V$4,IF(Responsabilites!W67="R",Responsabilites!$W$4,IF(Responsabilites!X67="R",Responsabilites!$X$4,IF(Responsabilites!Y67="R",Responsabilites!$Y$4,0))))))))</f>
        <v>0</v>
      </c>
    </row>
    <row r="68" spans="1:29" ht="12.75">
      <c r="A68" s="101">
        <f t="shared" si="3"/>
        <v>58</v>
      </c>
      <c r="B68" s="67" t="s">
        <v>88</v>
      </c>
      <c r="C68" s="21" t="s">
        <v>23</v>
      </c>
      <c r="D68" s="21"/>
      <c r="E68" s="21" t="s">
        <v>21</v>
      </c>
      <c r="F68" s="21" t="s">
        <v>20</v>
      </c>
      <c r="G68" s="21" t="s">
        <v>20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2"/>
      <c r="AA68" t="str">
        <f>IF(Responsabilites!C68="R",Responsabilites!$C$4,IF(Responsabilites!D68="R",Responsabilites!$D$4,IF(Responsabilites!E68="R",Responsabilites!$E$4,IF(Responsabilites!F68="R",Responsabilites!$F$4,IF(Responsabilites!G68="R",Responsabilites!$G$4,IF(Responsabilites!H68="R",Responsabilites!$H$4,IF(Responsabilites!I68="R",Responsabilites!$I$4,IF(Responsabilites!J68="R",Responsabilites!$J$4,0))))))))</f>
        <v>Institution</v>
      </c>
      <c r="AB68" s="39">
        <f>IF(Responsabilites!K68="R",Responsabilites!$K$4,IF(Responsabilites!L68="R",Responsabilites!$L$4,IF(Responsabilites!M68="R",Responsabilites!$M$4,IF(Responsabilites!N68="R",Responsabilites!$N$4,IF(Responsabilites!O68="R",Responsabilites!$O$4,IF(Responsabilites!P68="R",Responsabilites!$P$4,IF(Responsabilites!Q68="R",Responsabilites!$Q$4,IF(Responsabilites!R68="R",Responsabilites!$R$4,0))))))))</f>
        <v>0</v>
      </c>
      <c r="AC68" s="39">
        <f>IF(Responsabilites!S68="R",Responsabilites!$S$4,IF(Responsabilites!S68="R",Responsabilites!$S$4,IF(Responsabilites!T68="R",Responsabilites!$T$4,IF(Responsabilites!U68="R",Responsabilites!$U$4,IF(Responsabilites!V68="R",Responsabilites!$V$4,IF(Responsabilites!W68="R",Responsabilites!$W$4,IF(Responsabilites!X68="R",Responsabilites!$X$4,IF(Responsabilites!Y68="R",Responsabilites!$Y$4,0))))))))</f>
        <v>0</v>
      </c>
    </row>
    <row r="69" spans="1:29" ht="25.5">
      <c r="A69" s="101">
        <f t="shared" si="3"/>
        <v>59</v>
      </c>
      <c r="B69" s="67" t="s">
        <v>89</v>
      </c>
      <c r="C69" s="21" t="s">
        <v>21</v>
      </c>
      <c r="D69" s="21"/>
      <c r="E69" s="21" t="s">
        <v>23</v>
      </c>
      <c r="F69" s="21" t="s">
        <v>21</v>
      </c>
      <c r="G69" s="21" t="s">
        <v>21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 t="s">
        <v>22</v>
      </c>
      <c r="S69" s="21"/>
      <c r="T69" s="21"/>
      <c r="U69" s="22"/>
      <c r="AA69" t="str">
        <f>IF(Responsabilites!C69="R",Responsabilites!$C$4,IF(Responsabilites!D69="R",Responsabilites!$D$4,IF(Responsabilites!E69="R",Responsabilites!$E$4,IF(Responsabilites!F69="R",Responsabilites!$F$4,IF(Responsabilites!G69="R",Responsabilites!$G$4,IF(Responsabilites!H69="R",Responsabilites!$H$4,IF(Responsabilites!I69="R",Responsabilites!$I$4,IF(Responsabilites!J69="R",Responsabilites!$J$4,0))))))))</f>
        <v>Chef de projet</v>
      </c>
      <c r="AB69" s="39">
        <f>IF(Responsabilites!K69="R",Responsabilites!$K$4,IF(Responsabilites!L69="R",Responsabilites!$L$4,IF(Responsabilites!M69="R",Responsabilites!$M$4,IF(Responsabilites!N69="R",Responsabilites!$N$4,IF(Responsabilites!O69="R",Responsabilites!$O$4,IF(Responsabilites!P69="R",Responsabilites!$P$4,IF(Responsabilites!Q69="R",Responsabilites!$Q$4,IF(Responsabilites!R69="R",Responsabilites!$R$4,0))))))))</f>
        <v>0</v>
      </c>
      <c r="AC69" s="39">
        <f>IF(Responsabilites!S69="R",Responsabilites!$S$4,IF(Responsabilites!S69="R",Responsabilites!$S$4,IF(Responsabilites!T69="R",Responsabilites!$T$4,IF(Responsabilites!U69="R",Responsabilites!$U$4,IF(Responsabilites!V69="R",Responsabilites!$V$4,IF(Responsabilites!W69="R",Responsabilites!$W$4,IF(Responsabilites!X69="R",Responsabilites!$X$4,IF(Responsabilites!Y69="R",Responsabilites!$Y$4,0))))))))</f>
        <v>0</v>
      </c>
    </row>
    <row r="70" spans="1:29" ht="25.5">
      <c r="A70" s="101">
        <f t="shared" si="3"/>
        <v>60</v>
      </c>
      <c r="B70" s="102" t="s">
        <v>90</v>
      </c>
      <c r="C70" s="21" t="s">
        <v>19</v>
      </c>
      <c r="D70" s="21"/>
      <c r="E70" s="21" t="s">
        <v>23</v>
      </c>
      <c r="F70" s="21" t="s">
        <v>20</v>
      </c>
      <c r="G70" s="21" t="s">
        <v>20</v>
      </c>
      <c r="H70" s="21"/>
      <c r="I70" s="21"/>
      <c r="J70" s="21" t="s">
        <v>20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2"/>
      <c r="AA70" t="str">
        <f>IF(Responsabilites!C70="R",Responsabilites!$C$4,IF(Responsabilites!D70="R",Responsabilites!$D$4,IF(Responsabilites!E70="R",Responsabilites!$E$4,IF(Responsabilites!F70="R",Responsabilites!$F$4,IF(Responsabilites!G70="R",Responsabilites!$G$4,IF(Responsabilites!H70="R",Responsabilites!$H$4,IF(Responsabilites!I70="R",Responsabilites!$I$4,IF(Responsabilites!J70="R",Responsabilites!$J$4,0))))))))</f>
        <v>Chef de projet</v>
      </c>
      <c r="AB70" s="39">
        <f>IF(Responsabilites!K70="R",Responsabilites!$K$4,IF(Responsabilites!L70="R",Responsabilites!$L$4,IF(Responsabilites!M70="R",Responsabilites!$M$4,IF(Responsabilites!N70="R",Responsabilites!$N$4,IF(Responsabilites!O70="R",Responsabilites!$O$4,IF(Responsabilites!P70="R",Responsabilites!$P$4,IF(Responsabilites!Q70="R",Responsabilites!$Q$4,IF(Responsabilites!R70="R",Responsabilites!$R$4,0))))))))</f>
        <v>0</v>
      </c>
      <c r="AC70" s="39">
        <f>IF(Responsabilites!S70="R",Responsabilites!$S$4,IF(Responsabilites!S70="R",Responsabilites!$S$4,IF(Responsabilites!T70="R",Responsabilites!$T$4,IF(Responsabilites!U70="R",Responsabilites!$U$4,IF(Responsabilites!V70="R",Responsabilites!$V$4,IF(Responsabilites!W70="R",Responsabilites!$W$4,IF(Responsabilites!X70="R",Responsabilites!$X$4,IF(Responsabilites!Y70="R",Responsabilites!$Y$4,0))))))))</f>
        <v>0</v>
      </c>
    </row>
    <row r="71" spans="1:29" ht="12.75">
      <c r="A71" s="101">
        <f t="shared" si="3"/>
        <v>61</v>
      </c>
      <c r="B71" s="67" t="s">
        <v>91</v>
      </c>
      <c r="C71" s="21" t="s">
        <v>23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2"/>
      <c r="AA71" t="str">
        <f>IF(Responsabilites!C71="R",Responsabilites!$C$4,IF(Responsabilites!D71="R",Responsabilites!$D$4,IF(Responsabilites!E71="R",Responsabilites!$E$4,IF(Responsabilites!F71="R",Responsabilites!$F$4,IF(Responsabilites!G71="R",Responsabilites!$G$4,IF(Responsabilites!H71="R",Responsabilites!$H$4,IF(Responsabilites!I71="R",Responsabilites!$I$4,IF(Responsabilites!J71="R",Responsabilites!$J$4,0))))))))</f>
        <v>Institution</v>
      </c>
      <c r="AB71" s="39">
        <f>IF(Responsabilites!K71="R",Responsabilites!$K$4,IF(Responsabilites!L71="R",Responsabilites!$L$4,IF(Responsabilites!M71="R",Responsabilites!$M$4,IF(Responsabilites!N71="R",Responsabilites!$N$4,IF(Responsabilites!O71="R",Responsabilites!$O$4,IF(Responsabilites!P71="R",Responsabilites!$P$4,IF(Responsabilites!Q71="R",Responsabilites!$Q$4,IF(Responsabilites!R71="R",Responsabilites!$R$4,0))))))))</f>
        <v>0</v>
      </c>
      <c r="AC71" s="39">
        <f>IF(Responsabilites!S71="R",Responsabilites!$S$4,IF(Responsabilites!S71="R",Responsabilites!$S$4,IF(Responsabilites!T71="R",Responsabilites!$T$4,IF(Responsabilites!U71="R",Responsabilites!$U$4,IF(Responsabilites!V71="R",Responsabilites!$V$4,IF(Responsabilites!W71="R",Responsabilites!$W$4,IF(Responsabilites!X71="R",Responsabilites!$X$4,IF(Responsabilites!Y71="R",Responsabilites!$Y$4,0))))))))</f>
        <v>0</v>
      </c>
    </row>
    <row r="72" spans="1:29" ht="25.5">
      <c r="A72" s="101">
        <f t="shared" si="3"/>
        <v>62</v>
      </c>
      <c r="B72" s="67" t="s">
        <v>92</v>
      </c>
      <c r="C72" s="21" t="s">
        <v>23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 t="s">
        <v>21</v>
      </c>
      <c r="S72" s="21"/>
      <c r="T72" s="21"/>
      <c r="U72" s="22"/>
      <c r="AA72" t="str">
        <f>IF(Responsabilites!C72="R",Responsabilites!$C$4,IF(Responsabilites!D72="R",Responsabilites!$D$4,IF(Responsabilites!E72="R",Responsabilites!$E$4,IF(Responsabilites!F72="R",Responsabilites!$F$4,IF(Responsabilites!G72="R",Responsabilites!$G$4,IF(Responsabilites!H72="R",Responsabilites!$H$4,IF(Responsabilites!I72="R",Responsabilites!$I$4,IF(Responsabilites!J72="R",Responsabilites!$J$4,0))))))))</f>
        <v>Institution</v>
      </c>
      <c r="AB72" s="39">
        <f>IF(Responsabilites!K72="R",Responsabilites!$K$4,IF(Responsabilites!L72="R",Responsabilites!$L$4,IF(Responsabilites!M72="R",Responsabilites!$M$4,IF(Responsabilites!N72="R",Responsabilites!$N$4,IF(Responsabilites!O72="R",Responsabilites!$O$4,IF(Responsabilites!P72="R",Responsabilites!$P$4,IF(Responsabilites!Q72="R",Responsabilites!$Q$4,IF(Responsabilites!R72="R",Responsabilites!$R$4,0))))))))</f>
        <v>0</v>
      </c>
      <c r="AC72" s="39">
        <f>IF(Responsabilites!S72="R",Responsabilites!$S$4,IF(Responsabilites!S72="R",Responsabilites!$S$4,IF(Responsabilites!T72="R",Responsabilites!$T$4,IF(Responsabilites!U72="R",Responsabilites!$U$4,IF(Responsabilites!V72="R",Responsabilites!$V$4,IF(Responsabilites!W72="R",Responsabilites!$W$4,IF(Responsabilites!X72="R",Responsabilites!$X$4,IF(Responsabilites!Y72="R",Responsabilites!$Y$4,0))))))))</f>
        <v>0</v>
      </c>
    </row>
    <row r="73" spans="1:29" ht="12.75">
      <c r="A73" s="101">
        <f t="shared" si="3"/>
        <v>63</v>
      </c>
      <c r="B73" s="67" t="s">
        <v>93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 t="s">
        <v>23</v>
      </c>
      <c r="S73" s="21"/>
      <c r="T73" s="21"/>
      <c r="U73" s="22"/>
      <c r="AA73">
        <f>IF(Responsabilites!C73="R",Responsabilites!$C$4,IF(Responsabilites!D73="R",Responsabilites!$D$4,IF(Responsabilites!E73="R",Responsabilites!$E$4,IF(Responsabilites!F73="R",Responsabilites!$F$4,IF(Responsabilites!G73="R",Responsabilites!$G$4,IF(Responsabilites!H73="R",Responsabilites!$H$4,IF(Responsabilites!I73="R",Responsabilites!$I$4,IF(Responsabilites!J73="R",Responsabilites!$J$4,0))))))))</f>
        <v>0</v>
      </c>
      <c r="AB73" s="39" t="str">
        <f>IF(Responsabilites!K73="R",Responsabilites!$K$4,IF(Responsabilites!L73="R",Responsabilites!$L$4,IF(Responsabilites!M73="R",Responsabilites!$M$4,IF(Responsabilites!N73="R",Responsabilites!$N$4,IF(Responsabilites!O73="R",Responsabilites!$O$4,IF(Responsabilites!P73="R",Responsabilites!$P$4,IF(Responsabilites!Q73="R",Responsabilites!$Q$4,IF(Responsabilites!R73="R",Responsabilites!$R$4,0))))))))</f>
        <v>Tuteur(s)</v>
      </c>
      <c r="AC73" s="39">
        <f>IF(Responsabilites!S73="R",Responsabilites!$S$4,IF(Responsabilites!S73="R",Responsabilites!$S$4,IF(Responsabilites!T73="R",Responsabilites!$T$4,IF(Responsabilites!U73="R",Responsabilites!$U$4,IF(Responsabilites!V73="R",Responsabilites!$V$4,IF(Responsabilites!W73="R",Responsabilites!$W$4,IF(Responsabilites!X73="R",Responsabilites!$X$4,IF(Responsabilites!Y73="R",Responsabilites!$Y$4,0))))))))</f>
        <v>0</v>
      </c>
    </row>
    <row r="74" spans="1:29" ht="12.75">
      <c r="A74" s="101">
        <f t="shared" si="3"/>
        <v>64</v>
      </c>
      <c r="B74" s="67" t="s">
        <v>94</v>
      </c>
      <c r="C74" s="21"/>
      <c r="D74" s="21"/>
      <c r="E74" s="21" t="s">
        <v>23</v>
      </c>
      <c r="F74" s="21" t="s">
        <v>20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 t="s">
        <v>20</v>
      </c>
      <c r="S74" s="21"/>
      <c r="T74" s="21"/>
      <c r="U74" s="22"/>
      <c r="AA74" t="str">
        <f>IF(Responsabilites!C74="R",Responsabilites!$C$4,IF(Responsabilites!D74="R",Responsabilites!$D$4,IF(Responsabilites!E74="R",Responsabilites!$E$4,IF(Responsabilites!F74="R",Responsabilites!$F$4,IF(Responsabilites!G74="R",Responsabilites!$G$4,IF(Responsabilites!H74="R",Responsabilites!$H$4,IF(Responsabilites!I74="R",Responsabilites!$I$4,IF(Responsabilites!J74="R",Responsabilites!$J$4,0))))))))</f>
        <v>Chef de projet</v>
      </c>
      <c r="AB74" s="39">
        <f>IF(Responsabilites!K74="R",Responsabilites!$K$4,IF(Responsabilites!L74="R",Responsabilites!$L$4,IF(Responsabilites!M74="R",Responsabilites!$M$4,IF(Responsabilites!N74="R",Responsabilites!$N$4,IF(Responsabilites!O74="R",Responsabilites!$O$4,IF(Responsabilites!P74="R",Responsabilites!$P$4,IF(Responsabilites!Q74="R",Responsabilites!$Q$4,IF(Responsabilites!R74="R",Responsabilites!$R$4,0))))))))</f>
        <v>0</v>
      </c>
      <c r="AC74" s="39">
        <f>IF(Responsabilites!S74="R",Responsabilites!$S$4,IF(Responsabilites!S74="R",Responsabilites!$S$4,IF(Responsabilites!T74="R",Responsabilites!$T$4,IF(Responsabilites!U74="R",Responsabilites!$U$4,IF(Responsabilites!V74="R",Responsabilites!$V$4,IF(Responsabilites!W74="R",Responsabilites!$W$4,IF(Responsabilites!X74="R",Responsabilites!$X$4,IF(Responsabilites!Y74="R",Responsabilites!$Y$4,0))))))))</f>
        <v>0</v>
      </c>
    </row>
    <row r="75" spans="1:29" ht="25.5">
      <c r="A75" s="101">
        <f t="shared" si="3"/>
        <v>65</v>
      </c>
      <c r="B75" s="67" t="s">
        <v>95</v>
      </c>
      <c r="C75" s="21"/>
      <c r="D75" s="21"/>
      <c r="E75" s="21" t="s">
        <v>23</v>
      </c>
      <c r="F75" s="21" t="s">
        <v>20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 t="s">
        <v>20</v>
      </c>
      <c r="S75" s="21"/>
      <c r="T75" s="21"/>
      <c r="U75" s="22"/>
      <c r="AA75" t="str">
        <f>IF(Responsabilites!C75="R",Responsabilites!$C$4,IF(Responsabilites!D75="R",Responsabilites!$D$4,IF(Responsabilites!E75="R",Responsabilites!$E$4,IF(Responsabilites!F75="R",Responsabilites!$F$4,IF(Responsabilites!G75="R",Responsabilites!$G$4,IF(Responsabilites!H75="R",Responsabilites!$H$4,IF(Responsabilites!I75="R",Responsabilites!$I$4,IF(Responsabilites!J75="R",Responsabilites!$J$4,0))))))))</f>
        <v>Chef de projet</v>
      </c>
      <c r="AB75" s="39">
        <f>IF(Responsabilites!K75="R",Responsabilites!$K$4,IF(Responsabilites!L75="R",Responsabilites!$L$4,IF(Responsabilites!M75="R",Responsabilites!$M$4,IF(Responsabilites!N75="R",Responsabilites!$N$4,IF(Responsabilites!O75="R",Responsabilites!$O$4,IF(Responsabilites!P75="R",Responsabilites!$P$4,IF(Responsabilites!Q75="R",Responsabilites!$Q$4,IF(Responsabilites!R75="R",Responsabilites!$R$4,0))))))))</f>
        <v>0</v>
      </c>
      <c r="AC75" s="39">
        <f>IF(Responsabilites!S75="R",Responsabilites!$S$4,IF(Responsabilites!S75="R",Responsabilites!$S$4,IF(Responsabilites!T75="R",Responsabilites!$T$4,IF(Responsabilites!U75="R",Responsabilites!$U$4,IF(Responsabilites!V75="R",Responsabilites!$V$4,IF(Responsabilites!W75="R",Responsabilites!$W$4,IF(Responsabilites!X75="R",Responsabilites!$X$4,IF(Responsabilites!Y75="R",Responsabilites!$Y$4,0))))))))</f>
        <v>0</v>
      </c>
    </row>
    <row r="76" spans="1:29" ht="12.75">
      <c r="A76" s="101">
        <f t="shared" si="3"/>
        <v>66</v>
      </c>
      <c r="B76" s="67" t="s">
        <v>96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 t="s">
        <v>23</v>
      </c>
      <c r="P76" s="21"/>
      <c r="Q76" s="21"/>
      <c r="R76" s="21"/>
      <c r="S76" s="21"/>
      <c r="T76" s="21"/>
      <c r="U76" s="22"/>
      <c r="AA76">
        <f>IF(Responsabilites!C76="R",Responsabilites!$C$4,IF(Responsabilites!D76="R",Responsabilites!$D$4,IF(Responsabilites!E76="R",Responsabilites!$E$4,IF(Responsabilites!F76="R",Responsabilites!$F$4,IF(Responsabilites!G76="R",Responsabilites!$G$4,IF(Responsabilites!H76="R",Responsabilites!$H$4,IF(Responsabilites!I76="R",Responsabilites!$I$4,IF(Responsabilites!J76="R",Responsabilites!$J$4,0))))))))</f>
        <v>0</v>
      </c>
      <c r="AB76" s="39" t="str">
        <f>IF(Responsabilites!K76="R",Responsabilites!$K$4,IF(Responsabilites!L76="R",Responsabilites!$L$4,IF(Responsabilites!M76="R",Responsabilites!$M$4,IF(Responsabilites!N76="R",Responsabilites!$N$4,IF(Responsabilites!O76="R",Responsabilites!$O$4,IF(Responsabilites!P76="R",Responsabilites!$P$4,IF(Responsabilites!Q76="R",Responsabilites!$Q$4,IF(Responsabilites!R76="R",Responsabilites!$R$4,0))))))))</f>
        <v>Programmeur</v>
      </c>
      <c r="AC76" s="39">
        <f>IF(Responsabilites!S76="R",Responsabilites!$S$4,IF(Responsabilites!S76="R",Responsabilites!$S$4,IF(Responsabilites!T76="R",Responsabilites!$T$4,IF(Responsabilites!U76="R",Responsabilites!$U$4,IF(Responsabilites!V76="R",Responsabilites!$V$4,IF(Responsabilites!W76="R",Responsabilites!$W$4,IF(Responsabilites!X76="R",Responsabilites!$X$4,IF(Responsabilites!Y76="R",Responsabilites!$Y$4,0))))))))</f>
        <v>0</v>
      </c>
    </row>
    <row r="77" spans="1:29" ht="12.75">
      <c r="A77" s="16"/>
      <c r="B77" s="11" t="s">
        <v>97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4"/>
      <c r="AA77">
        <f>IF(Responsabilites!C77="R",Responsabilites!$C$4,IF(Responsabilites!D77="R",Responsabilites!$D$4,IF(Responsabilites!E77="R",Responsabilites!$E$4,IF(Responsabilites!F77="R",Responsabilites!$F$4,IF(Responsabilites!G77="R",Responsabilites!$G$4,IF(Responsabilites!H77="R",Responsabilites!$H$4,IF(Responsabilites!I77="R",Responsabilites!$I$4,IF(Responsabilites!J77="R",Responsabilites!$J$4,0))))))))</f>
        <v>0</v>
      </c>
      <c r="AB77" s="39">
        <f>IF(Responsabilites!K77="R",Responsabilites!$K$4,IF(Responsabilites!L77="R",Responsabilites!$L$4,IF(Responsabilites!M77="R",Responsabilites!$M$4,IF(Responsabilites!N77="R",Responsabilites!$N$4,IF(Responsabilites!O77="R",Responsabilites!$O$4,IF(Responsabilites!P77="R",Responsabilites!$P$4,IF(Responsabilites!Q77="R",Responsabilites!$Q$4,IF(Responsabilites!R77="R",Responsabilites!$R$4,0))))))))</f>
        <v>0</v>
      </c>
      <c r="AC77" s="39">
        <f>IF(Responsabilites!S77="R",Responsabilites!$S$4,IF(Responsabilites!S77="R",Responsabilites!$S$4,IF(Responsabilites!T77="R",Responsabilites!$T$4,IF(Responsabilites!U77="R",Responsabilites!$U$4,IF(Responsabilites!V77="R",Responsabilites!$V$4,IF(Responsabilites!W77="R",Responsabilites!$W$4,IF(Responsabilites!X77="R",Responsabilites!$X$4,IF(Responsabilites!Y77="R",Responsabilites!$Y$4,0))))))))</f>
        <v>0</v>
      </c>
    </row>
    <row r="78" spans="1:29" ht="25.5">
      <c r="A78" s="101">
        <f>A76+1</f>
        <v>67</v>
      </c>
      <c r="B78" s="67" t="s">
        <v>98</v>
      </c>
      <c r="C78" s="21" t="s">
        <v>23</v>
      </c>
      <c r="D78" s="21"/>
      <c r="E78" s="21" t="s">
        <v>21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 t="s">
        <v>20</v>
      </c>
      <c r="U78" s="22"/>
      <c r="AA78" t="str">
        <f>IF(Responsabilites!C78="R",Responsabilites!$C$4,IF(Responsabilites!D78="R",Responsabilites!$D$4,IF(Responsabilites!E78="R",Responsabilites!$E$4,IF(Responsabilites!F78="R",Responsabilites!$F$4,IF(Responsabilites!G78="R",Responsabilites!$G$4,IF(Responsabilites!H78="R",Responsabilites!$H$4,IF(Responsabilites!I78="R",Responsabilites!$I$4,IF(Responsabilites!J78="R",Responsabilites!$J$4,0))))))))</f>
        <v>Institution</v>
      </c>
      <c r="AB78" s="39">
        <f>IF(Responsabilites!K78="R",Responsabilites!$K$4,IF(Responsabilites!L78="R",Responsabilites!$L$4,IF(Responsabilites!M78="R",Responsabilites!$M$4,IF(Responsabilites!N78="R",Responsabilites!$N$4,IF(Responsabilites!O78="R",Responsabilites!$O$4,IF(Responsabilites!P78="R",Responsabilites!$P$4,IF(Responsabilites!Q78="R",Responsabilites!$Q$4,IF(Responsabilites!R78="R",Responsabilites!$R$4,0))))))))</f>
        <v>0</v>
      </c>
      <c r="AC78" s="39">
        <f>IF(Responsabilites!S78="R",Responsabilites!$S$4,IF(Responsabilites!S78="R",Responsabilites!$S$4,IF(Responsabilites!T78="R",Responsabilites!$T$4,IF(Responsabilites!U78="R",Responsabilites!$U$4,IF(Responsabilites!V78="R",Responsabilites!$V$4,IF(Responsabilites!W78="R",Responsabilites!$W$4,IF(Responsabilites!X78="R",Responsabilites!$X$4,IF(Responsabilites!Y78="R",Responsabilites!$Y$4,0))))))))</f>
        <v>0</v>
      </c>
    </row>
    <row r="79" spans="1:29" ht="25.5">
      <c r="A79" s="101">
        <f>A78+1</f>
        <v>68</v>
      </c>
      <c r="B79" s="102" t="s">
        <v>99</v>
      </c>
      <c r="C79" s="21" t="s">
        <v>23</v>
      </c>
      <c r="D79" s="21"/>
      <c r="E79" s="21" t="s">
        <v>20</v>
      </c>
      <c r="F79" s="21" t="s">
        <v>20</v>
      </c>
      <c r="G79" s="21" t="s">
        <v>20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 t="s">
        <v>20</v>
      </c>
      <c r="U79" s="22"/>
      <c r="AA79" t="str">
        <f>IF(Responsabilites!C79="R",Responsabilites!$C$4,IF(Responsabilites!D79="R",Responsabilites!$D$4,IF(Responsabilites!E79="R",Responsabilites!$E$4,IF(Responsabilites!F79="R",Responsabilites!$F$4,IF(Responsabilites!G79="R",Responsabilites!$G$4,IF(Responsabilites!H79="R",Responsabilites!$H$4,IF(Responsabilites!I79="R",Responsabilites!$I$4,IF(Responsabilites!J79="R",Responsabilites!$J$4,0))))))))</f>
        <v>Institution</v>
      </c>
      <c r="AB79" s="39">
        <f>IF(Responsabilites!K79="R",Responsabilites!$K$4,IF(Responsabilites!L79="R",Responsabilites!$L$4,IF(Responsabilites!M79="R",Responsabilites!$M$4,IF(Responsabilites!N79="R",Responsabilites!$N$4,IF(Responsabilites!O79="R",Responsabilites!$O$4,IF(Responsabilites!P79="R",Responsabilites!$P$4,IF(Responsabilites!Q79="R",Responsabilites!$Q$4,IF(Responsabilites!R79="R",Responsabilites!$R$4,0))))))))</f>
        <v>0</v>
      </c>
      <c r="AC79" s="39">
        <f>IF(Responsabilites!S79="R",Responsabilites!$S$4,IF(Responsabilites!S79="R",Responsabilites!$S$4,IF(Responsabilites!T79="R",Responsabilites!$T$4,IF(Responsabilites!U79="R",Responsabilites!$U$4,IF(Responsabilites!V79="R",Responsabilites!$V$4,IF(Responsabilites!W79="R",Responsabilites!$W$4,IF(Responsabilites!X79="R",Responsabilites!$X$4,IF(Responsabilites!Y79="R",Responsabilites!$Y$4,0))))))))</f>
        <v>0</v>
      </c>
    </row>
    <row r="80" spans="1:29" ht="12.75">
      <c r="A80" s="101">
        <f>A79+1</f>
        <v>69</v>
      </c>
      <c r="B80" s="67" t="s">
        <v>100</v>
      </c>
      <c r="C80" s="21"/>
      <c r="D80" s="21"/>
      <c r="E80" s="21" t="s">
        <v>23</v>
      </c>
      <c r="F80" s="21" t="s">
        <v>21</v>
      </c>
      <c r="G80" s="21" t="s">
        <v>21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 t="s">
        <v>21</v>
      </c>
      <c r="U80" s="22"/>
      <c r="AA80" t="str">
        <f>IF(Responsabilites!C80="R",Responsabilites!$C$4,IF(Responsabilites!D80="R",Responsabilites!$D$4,IF(Responsabilites!E80="R",Responsabilites!$E$4,IF(Responsabilites!F80="R",Responsabilites!$F$4,IF(Responsabilites!G80="R",Responsabilites!$G$4,IF(Responsabilites!H80="R",Responsabilites!$H$4,IF(Responsabilites!I80="R",Responsabilites!$I$4,IF(Responsabilites!J80="R",Responsabilites!$J$4,0))))))))</f>
        <v>Chef de projet</v>
      </c>
      <c r="AB80" s="39">
        <f>IF(Responsabilites!K80="R",Responsabilites!$K$4,IF(Responsabilites!L80="R",Responsabilites!$L$4,IF(Responsabilites!M80="R",Responsabilites!$M$4,IF(Responsabilites!N80="R",Responsabilites!$N$4,IF(Responsabilites!O80="R",Responsabilites!$O$4,IF(Responsabilites!P80="R",Responsabilites!$P$4,IF(Responsabilites!Q80="R",Responsabilites!$Q$4,IF(Responsabilites!R80="R",Responsabilites!$R$4,0))))))))</f>
        <v>0</v>
      </c>
      <c r="AC80" s="39">
        <f>IF(Responsabilites!S80="R",Responsabilites!$S$4,IF(Responsabilites!S80="R",Responsabilites!$S$4,IF(Responsabilites!T80="R",Responsabilites!$T$4,IF(Responsabilites!U80="R",Responsabilites!$U$4,IF(Responsabilites!V80="R",Responsabilites!$V$4,IF(Responsabilites!W80="R",Responsabilites!$W$4,IF(Responsabilites!X80="R",Responsabilites!$X$4,IF(Responsabilites!Y80="R",Responsabilites!$Y$4,0))))))))</f>
        <v>0</v>
      </c>
    </row>
    <row r="81" spans="1:29" ht="12.75">
      <c r="A81" s="16"/>
      <c r="B81" s="11" t="s">
        <v>101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4"/>
      <c r="AA81">
        <f>IF(Responsabilites!C81="R",Responsabilites!$C$4,IF(Responsabilites!D81="R",Responsabilites!$D$4,IF(Responsabilites!E81="R",Responsabilites!$E$4,IF(Responsabilites!F81="R",Responsabilites!$F$4,IF(Responsabilites!G81="R",Responsabilites!$G$4,IF(Responsabilites!H81="R",Responsabilites!$H$4,IF(Responsabilites!I81="R",Responsabilites!$I$4,IF(Responsabilites!J81="R",Responsabilites!$J$4,0))))))))</f>
        <v>0</v>
      </c>
      <c r="AB81" s="39">
        <f>IF(Responsabilites!K81="R",Responsabilites!$K$4,IF(Responsabilites!L81="R",Responsabilites!$L$4,IF(Responsabilites!M81="R",Responsabilites!$M$4,IF(Responsabilites!N81="R",Responsabilites!$N$4,IF(Responsabilites!O81="R",Responsabilites!$O$4,IF(Responsabilites!P81="R",Responsabilites!$P$4,IF(Responsabilites!Q81="R",Responsabilites!$Q$4,IF(Responsabilites!R81="R",Responsabilites!$R$4,0))))))))</f>
        <v>0</v>
      </c>
      <c r="AC81" s="39">
        <f>IF(Responsabilites!S81="R",Responsabilites!$S$4,IF(Responsabilites!S81="R",Responsabilites!$S$4,IF(Responsabilites!T81="R",Responsabilites!$T$4,IF(Responsabilites!U81="R",Responsabilites!$U$4,IF(Responsabilites!V81="R",Responsabilites!$V$4,IF(Responsabilites!W81="R",Responsabilites!$W$4,IF(Responsabilites!X81="R",Responsabilites!$X$4,IF(Responsabilites!Y81="R",Responsabilites!$Y$4,0))))))))</f>
        <v>0</v>
      </c>
    </row>
    <row r="82" spans="1:29" ht="12.75">
      <c r="A82" s="101"/>
      <c r="B82" s="67" t="s">
        <v>102</v>
      </c>
      <c r="C82" s="21"/>
      <c r="D82" s="21"/>
      <c r="E82" s="21" t="s">
        <v>23</v>
      </c>
      <c r="F82" s="21" t="s">
        <v>21</v>
      </c>
      <c r="G82" s="21" t="s">
        <v>21</v>
      </c>
      <c r="H82" s="21"/>
      <c r="I82" s="21"/>
      <c r="J82" s="21" t="s">
        <v>21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2"/>
      <c r="AA82" t="str">
        <f>IF(Responsabilites!C82="R",Responsabilites!$C$4,IF(Responsabilites!D82="R",Responsabilites!$D$4,IF(Responsabilites!E82="R",Responsabilites!$E$4,IF(Responsabilites!F82="R",Responsabilites!$F$4,IF(Responsabilites!G82="R",Responsabilites!$G$4,IF(Responsabilites!H82="R",Responsabilites!$H$4,IF(Responsabilites!I82="R",Responsabilites!$I$4,IF(Responsabilites!J82="R",Responsabilites!$J$4,0))))))))</f>
        <v>Chef de projet</v>
      </c>
      <c r="AB82" s="39">
        <f>IF(Responsabilites!K82="R",Responsabilites!$K$4,IF(Responsabilites!L82="R",Responsabilites!$L$4,IF(Responsabilites!M82="R",Responsabilites!$M$4,IF(Responsabilites!N82="R",Responsabilites!$N$4,IF(Responsabilites!O82="R",Responsabilites!$O$4,IF(Responsabilites!P82="R",Responsabilites!$P$4,IF(Responsabilites!Q82="R",Responsabilites!$Q$4,IF(Responsabilites!R82="R",Responsabilites!$R$4,0))))))))</f>
        <v>0</v>
      </c>
      <c r="AC82" s="39">
        <f>IF(Responsabilites!S82="R",Responsabilites!$S$4,IF(Responsabilites!S82="R",Responsabilites!$S$4,IF(Responsabilites!T82="R",Responsabilites!$T$4,IF(Responsabilites!U82="R",Responsabilites!$U$4,IF(Responsabilites!V82="R",Responsabilites!$V$4,IF(Responsabilites!W82="R",Responsabilites!$W$4,IF(Responsabilites!X82="R",Responsabilites!$X$4,IF(Responsabilites!Y82="R",Responsabilites!$Y$4,0))))))))</f>
        <v>0</v>
      </c>
    </row>
    <row r="83" spans="1:29" ht="12.75">
      <c r="A83" s="101"/>
      <c r="B83" s="67" t="s">
        <v>103</v>
      </c>
      <c r="C83" s="21"/>
      <c r="D83" s="21"/>
      <c r="E83" s="21" t="s">
        <v>23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2"/>
      <c r="AA83" t="str">
        <f>IF(Responsabilites!C83="R",Responsabilites!$C$4,IF(Responsabilites!D83="R",Responsabilites!$D$4,IF(Responsabilites!E83="R",Responsabilites!$E$4,IF(Responsabilites!F83="R",Responsabilites!$F$4,IF(Responsabilites!G83="R",Responsabilites!$G$4,IF(Responsabilites!H83="R",Responsabilites!$H$4,IF(Responsabilites!I83="R",Responsabilites!$I$4,IF(Responsabilites!J83="R",Responsabilites!$J$4,0))))))))</f>
        <v>Chef de projet</v>
      </c>
      <c r="AB83" s="39">
        <f>IF(Responsabilites!K83="R",Responsabilites!$K$4,IF(Responsabilites!L83="R",Responsabilites!$L$4,IF(Responsabilites!M83="R",Responsabilites!$M$4,IF(Responsabilites!N83="R",Responsabilites!$N$4,IF(Responsabilites!O83="R",Responsabilites!$O$4,IF(Responsabilites!P83="R",Responsabilites!$P$4,IF(Responsabilites!Q83="R",Responsabilites!$Q$4,IF(Responsabilites!R83="R",Responsabilites!$R$4,0))))))))</f>
        <v>0</v>
      </c>
      <c r="AC83" s="39">
        <f>IF(Responsabilites!S83="R",Responsabilites!$S$4,IF(Responsabilites!S83="R",Responsabilites!$S$4,IF(Responsabilites!T83="R",Responsabilites!$T$4,IF(Responsabilites!U83="R",Responsabilites!$U$4,IF(Responsabilites!V83="R",Responsabilites!$V$4,IF(Responsabilites!W83="R",Responsabilites!$W$4,IF(Responsabilites!X83="R",Responsabilites!$X$4,IF(Responsabilites!Y83="R",Responsabilites!$Y$4,0))))))))</f>
        <v>0</v>
      </c>
    </row>
    <row r="84" spans="1:29" ht="12.75">
      <c r="A84" s="101"/>
      <c r="B84" s="67" t="s">
        <v>104</v>
      </c>
      <c r="C84" s="21" t="s">
        <v>22</v>
      </c>
      <c r="D84" s="21"/>
      <c r="E84" s="21" t="s">
        <v>23</v>
      </c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AA84" t="str">
        <f>IF(Responsabilites!C84="R",Responsabilites!$C$4,IF(Responsabilites!D84="R",Responsabilites!$D$4,IF(Responsabilites!E84="R",Responsabilites!$E$4,IF(Responsabilites!F84="R",Responsabilites!$F$4,IF(Responsabilites!G84="R",Responsabilites!$G$4,IF(Responsabilites!H84="R",Responsabilites!$H$4,IF(Responsabilites!I84="R",Responsabilites!$I$4,IF(Responsabilites!J84="R",Responsabilites!$J$4,0))))))))</f>
        <v>Chef de projet</v>
      </c>
      <c r="AB84" s="39">
        <f>IF(Responsabilites!K84="R",Responsabilites!$K$4,IF(Responsabilites!L84="R",Responsabilites!$L$4,IF(Responsabilites!M84="R",Responsabilites!$M$4,IF(Responsabilites!N84="R",Responsabilites!$N$4,IF(Responsabilites!O84="R",Responsabilites!$O$4,IF(Responsabilites!P84="R",Responsabilites!$P$4,IF(Responsabilites!Q84="R",Responsabilites!$Q$4,IF(Responsabilites!R84="R",Responsabilites!$R$4,0))))))))</f>
        <v>0</v>
      </c>
      <c r="AC84" s="39">
        <f>IF(Responsabilites!S84="R",Responsabilites!$S$4,IF(Responsabilites!S84="R",Responsabilites!$S$4,IF(Responsabilites!T84="R",Responsabilites!$T$4,IF(Responsabilites!U84="R",Responsabilites!$U$4,IF(Responsabilites!V84="R",Responsabilites!$V$4,IF(Responsabilites!W84="R",Responsabilites!$W$4,IF(Responsabilites!X84="R",Responsabilites!$X$4,IF(Responsabilites!Y84="R",Responsabilites!$Y$4,0))))))))</f>
        <v>0</v>
      </c>
    </row>
    <row r="85" spans="1:29" ht="12.75">
      <c r="A85" s="101"/>
      <c r="B85" s="67" t="s">
        <v>105</v>
      </c>
      <c r="C85" s="21" t="s">
        <v>22</v>
      </c>
      <c r="D85" s="21"/>
      <c r="E85" s="21" t="s">
        <v>23</v>
      </c>
      <c r="F85" s="21" t="s">
        <v>21</v>
      </c>
      <c r="G85" s="21" t="s">
        <v>21</v>
      </c>
      <c r="H85" s="21"/>
      <c r="I85" s="21"/>
      <c r="J85" s="21" t="s">
        <v>21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2"/>
      <c r="AA85" t="str">
        <f>IF(Responsabilites!C85="R",Responsabilites!$C$4,IF(Responsabilites!D85="R",Responsabilites!$D$4,IF(Responsabilites!E85="R",Responsabilites!$E$4,IF(Responsabilites!F85="R",Responsabilites!$F$4,IF(Responsabilites!G85="R",Responsabilites!$G$4,IF(Responsabilites!H85="R",Responsabilites!$H$4,IF(Responsabilites!I85="R",Responsabilites!$I$4,IF(Responsabilites!J85="R",Responsabilites!$J$4,0))))))))</f>
        <v>Chef de projet</v>
      </c>
      <c r="AB85" s="39">
        <f>IF(Responsabilites!K85="R",Responsabilites!$K$4,IF(Responsabilites!L85="R",Responsabilites!$L$4,IF(Responsabilites!M85="R",Responsabilites!$M$4,IF(Responsabilites!N85="R",Responsabilites!$N$4,IF(Responsabilites!O85="R",Responsabilites!$O$4,IF(Responsabilites!P85="R",Responsabilites!$P$4,IF(Responsabilites!Q85="R",Responsabilites!$Q$4,IF(Responsabilites!R85="R",Responsabilites!$R$4,0))))))))</f>
        <v>0</v>
      </c>
      <c r="AC85" s="39">
        <f>IF(Responsabilites!S85="R",Responsabilites!$S$4,IF(Responsabilites!S85="R",Responsabilites!$S$4,IF(Responsabilites!T85="R",Responsabilites!$T$4,IF(Responsabilites!U85="R",Responsabilites!$U$4,IF(Responsabilites!V85="R",Responsabilites!$V$4,IF(Responsabilites!W85="R",Responsabilites!$W$4,IF(Responsabilites!X85="R",Responsabilites!$X$4,IF(Responsabilites!Y85="R",Responsabilites!$Y$4,0))))))))</f>
        <v>0</v>
      </c>
    </row>
    <row r="86" spans="1:29" ht="12.75">
      <c r="A86" s="101"/>
      <c r="B86" s="67" t="s">
        <v>106</v>
      </c>
      <c r="C86" s="21" t="s">
        <v>22</v>
      </c>
      <c r="D86" s="21"/>
      <c r="E86" s="21" t="s">
        <v>23</v>
      </c>
      <c r="F86" s="21" t="s">
        <v>22</v>
      </c>
      <c r="G86" s="21" t="s">
        <v>22</v>
      </c>
      <c r="H86" s="21"/>
      <c r="I86" s="21"/>
      <c r="J86" s="21" t="s">
        <v>22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2"/>
      <c r="AA86" t="str">
        <f>IF(Responsabilites!C86="R",Responsabilites!$C$4,IF(Responsabilites!D86="R",Responsabilites!$D$4,IF(Responsabilites!E86="R",Responsabilites!$E$4,IF(Responsabilites!F86="R",Responsabilites!$F$4,IF(Responsabilites!G86="R",Responsabilites!$G$4,IF(Responsabilites!H86="R",Responsabilites!$H$4,IF(Responsabilites!I86="R",Responsabilites!$I$4,IF(Responsabilites!J86="R",Responsabilites!$J$4,0))))))))</f>
        <v>Chef de projet</v>
      </c>
      <c r="AB86" s="39">
        <f>IF(Responsabilites!K86="R",Responsabilites!$K$4,IF(Responsabilites!L86="R",Responsabilites!$L$4,IF(Responsabilites!M86="R",Responsabilites!$M$4,IF(Responsabilites!N86="R",Responsabilites!$N$4,IF(Responsabilites!O86="R",Responsabilites!$O$4,IF(Responsabilites!P86="R",Responsabilites!$P$4,IF(Responsabilites!Q86="R",Responsabilites!$Q$4,IF(Responsabilites!R86="R",Responsabilites!$R$4,0))))))))</f>
        <v>0</v>
      </c>
      <c r="AC86" s="39">
        <f>IF(Responsabilites!S86="R",Responsabilites!$S$4,IF(Responsabilites!S86="R",Responsabilites!$S$4,IF(Responsabilites!T86="R",Responsabilites!$T$4,IF(Responsabilites!U86="R",Responsabilites!$U$4,IF(Responsabilites!V86="R",Responsabilites!$V$4,IF(Responsabilites!W86="R",Responsabilites!$W$4,IF(Responsabilites!X86="R",Responsabilites!$X$4,IF(Responsabilites!Y86="R",Responsabilites!$Y$4,0))))))))</f>
        <v>0</v>
      </c>
    </row>
    <row r="87" spans="1:29" ht="12.75">
      <c r="A87" s="101"/>
      <c r="B87" s="67" t="s">
        <v>107</v>
      </c>
      <c r="C87" s="21" t="s">
        <v>22</v>
      </c>
      <c r="D87" s="21"/>
      <c r="E87" s="21" t="s">
        <v>23</v>
      </c>
      <c r="F87" s="21" t="s">
        <v>22</v>
      </c>
      <c r="G87" s="21" t="s">
        <v>22</v>
      </c>
      <c r="H87" s="21"/>
      <c r="I87" s="21"/>
      <c r="J87" s="21" t="s">
        <v>22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2"/>
      <c r="AA87" t="str">
        <f>IF(Responsabilites!C87="R",Responsabilites!$C$4,IF(Responsabilites!D87="R",Responsabilites!$D$4,IF(Responsabilites!E87="R",Responsabilites!$E$4,IF(Responsabilites!F87="R",Responsabilites!$F$4,IF(Responsabilites!G87="R",Responsabilites!$G$4,IF(Responsabilites!H87="R",Responsabilites!$H$4,IF(Responsabilites!I87="R",Responsabilites!$I$4,IF(Responsabilites!J87="R",Responsabilites!$J$4,0))))))))</f>
        <v>Chef de projet</v>
      </c>
      <c r="AB87" s="39">
        <f>IF(Responsabilites!K87="R",Responsabilites!$K$4,IF(Responsabilites!L87="R",Responsabilites!$L$4,IF(Responsabilites!M87="R",Responsabilites!$M$4,IF(Responsabilites!N87="R",Responsabilites!$N$4,IF(Responsabilites!O87="R",Responsabilites!$O$4,IF(Responsabilites!P87="R",Responsabilites!$P$4,IF(Responsabilites!Q87="R",Responsabilites!$Q$4,IF(Responsabilites!R87="R",Responsabilites!$R$4,0))))))))</f>
        <v>0</v>
      </c>
      <c r="AC87" s="39">
        <f>IF(Responsabilites!S87="R",Responsabilites!$S$4,IF(Responsabilites!S87="R",Responsabilites!$S$4,IF(Responsabilites!T87="R",Responsabilites!$T$4,IF(Responsabilites!U87="R",Responsabilites!$U$4,IF(Responsabilites!V87="R",Responsabilites!$V$4,IF(Responsabilites!W87="R",Responsabilites!$W$4,IF(Responsabilites!X87="R",Responsabilites!$X$4,IF(Responsabilites!Y87="R",Responsabilites!$Y$4,0))))))))</f>
        <v>0</v>
      </c>
    </row>
    <row r="88" spans="1:29" ht="12.75">
      <c r="A88" s="101"/>
      <c r="B88" s="67" t="s">
        <v>108</v>
      </c>
      <c r="C88" s="21" t="s">
        <v>20</v>
      </c>
      <c r="D88" s="21"/>
      <c r="E88" s="21" t="s">
        <v>23</v>
      </c>
      <c r="F88" s="21" t="s">
        <v>20</v>
      </c>
      <c r="G88" s="21" t="s">
        <v>20</v>
      </c>
      <c r="H88" s="21"/>
      <c r="I88" s="21"/>
      <c r="J88" s="21" t="s">
        <v>20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2"/>
      <c r="AA88" t="str">
        <f>IF(Responsabilites!C88="R",Responsabilites!$C$4,IF(Responsabilites!D88="R",Responsabilites!$D$4,IF(Responsabilites!E88="R",Responsabilites!$E$4,IF(Responsabilites!F88="R",Responsabilites!$F$4,IF(Responsabilites!G88="R",Responsabilites!$G$4,IF(Responsabilites!H88="R",Responsabilites!$H$4,IF(Responsabilites!I88="R",Responsabilites!$I$4,IF(Responsabilites!J88="R",Responsabilites!$J$4,0))))))))</f>
        <v>Chef de projet</v>
      </c>
      <c r="AB88" s="39">
        <f>IF(Responsabilites!K88="R",Responsabilites!$K$4,IF(Responsabilites!L88="R",Responsabilites!$L$4,IF(Responsabilites!M88="R",Responsabilites!$M$4,IF(Responsabilites!N88="R",Responsabilites!$N$4,IF(Responsabilites!O88="R",Responsabilites!$O$4,IF(Responsabilites!P88="R",Responsabilites!$P$4,IF(Responsabilites!Q88="R",Responsabilites!$Q$4,IF(Responsabilites!R88="R",Responsabilites!$R$4,0))))))))</f>
        <v>0</v>
      </c>
      <c r="AC88" s="39">
        <f>IF(Responsabilites!S88="R",Responsabilites!$S$4,IF(Responsabilites!S88="R",Responsabilites!$S$4,IF(Responsabilites!T88="R",Responsabilites!$T$4,IF(Responsabilites!U88="R",Responsabilites!$U$4,IF(Responsabilites!V88="R",Responsabilites!$V$4,IF(Responsabilites!W88="R",Responsabilites!$W$4,IF(Responsabilites!X88="R",Responsabilites!$X$4,IF(Responsabilites!Y88="R",Responsabilites!$Y$4,0))))))))</f>
        <v>0</v>
      </c>
    </row>
    <row r="89" spans="1:29" ht="12.75">
      <c r="A89" s="101"/>
      <c r="B89" s="67" t="s">
        <v>109</v>
      </c>
      <c r="C89" s="21" t="s">
        <v>21</v>
      </c>
      <c r="D89" s="21"/>
      <c r="E89" s="21" t="s">
        <v>23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2"/>
      <c r="AA89" t="str">
        <f>IF(Responsabilites!C89="R",Responsabilites!$C$4,IF(Responsabilites!D89="R",Responsabilites!$D$4,IF(Responsabilites!E89="R",Responsabilites!$E$4,IF(Responsabilites!F89="R",Responsabilites!$F$4,IF(Responsabilites!G89="R",Responsabilites!$G$4,IF(Responsabilites!H89="R",Responsabilites!$H$4,IF(Responsabilites!I89="R",Responsabilites!$I$4,IF(Responsabilites!J89="R",Responsabilites!$J$4,0))))))))</f>
        <v>Chef de projet</v>
      </c>
      <c r="AB89" s="39">
        <f>IF(Responsabilites!K89="R",Responsabilites!$K$4,IF(Responsabilites!L89="R",Responsabilites!$L$4,IF(Responsabilites!M89="R",Responsabilites!$M$4,IF(Responsabilites!N89="R",Responsabilites!$N$4,IF(Responsabilites!O89="R",Responsabilites!$O$4,IF(Responsabilites!P89="R",Responsabilites!$P$4,IF(Responsabilites!Q89="R",Responsabilites!$Q$4,IF(Responsabilites!R89="R",Responsabilites!$R$4,0))))))))</f>
        <v>0</v>
      </c>
      <c r="AC89" s="39">
        <f>IF(Responsabilites!S89="R",Responsabilites!$S$4,IF(Responsabilites!S89="R",Responsabilites!$S$4,IF(Responsabilites!T89="R",Responsabilites!$T$4,IF(Responsabilites!U89="R",Responsabilites!$U$4,IF(Responsabilites!V89="R",Responsabilites!$V$4,IF(Responsabilites!W89="R",Responsabilites!$W$4,IF(Responsabilites!X89="R",Responsabilites!$X$4,IF(Responsabilites!Y89="R",Responsabilites!$Y$4,0))))))))</f>
        <v>0</v>
      </c>
    </row>
    <row r="90" spans="1:29" ht="13.5" thickBot="1">
      <c r="A90" s="103"/>
      <c r="B90" s="68" t="s">
        <v>110</v>
      </c>
      <c r="C90" s="25" t="s">
        <v>21</v>
      </c>
      <c r="D90" s="25"/>
      <c r="E90" s="25" t="s">
        <v>23</v>
      </c>
      <c r="F90" s="25" t="s">
        <v>22</v>
      </c>
      <c r="G90" s="25" t="s">
        <v>22</v>
      </c>
      <c r="H90" s="25"/>
      <c r="I90" s="25"/>
      <c r="J90" s="25" t="s">
        <v>22</v>
      </c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6"/>
      <c r="AA90" t="str">
        <f>IF(Responsabilites!C90="R",Responsabilites!$C$4,IF(Responsabilites!D90="R",Responsabilites!$D$4,IF(Responsabilites!E90="R",Responsabilites!$E$4,IF(Responsabilites!F90="R",Responsabilites!$F$4,IF(Responsabilites!G90="R",Responsabilites!$G$4,IF(Responsabilites!H90="R",Responsabilites!$H$4,IF(Responsabilites!I90="R",Responsabilites!$I$4,IF(Responsabilites!J90="R",Responsabilites!$J$4,0))))))))</f>
        <v>Chef de projet</v>
      </c>
      <c r="AB90" s="39">
        <f>IF(Responsabilites!K90="R",Responsabilites!$K$4,IF(Responsabilites!L90="R",Responsabilites!$L$4,IF(Responsabilites!M90="R",Responsabilites!$M$4,IF(Responsabilites!N90="R",Responsabilites!$N$4,IF(Responsabilites!O90="R",Responsabilites!$O$4,IF(Responsabilites!P90="R",Responsabilites!$P$4,IF(Responsabilites!Q90="R",Responsabilites!$Q$4,IF(Responsabilites!R90="R",Responsabilites!$R$4,0))))))))</f>
        <v>0</v>
      </c>
      <c r="AC90" s="39">
        <f>IF(Responsabilites!S90="R",Responsabilites!$S$4,IF(Responsabilites!S90="R",Responsabilites!$S$4,IF(Responsabilites!T90="R",Responsabilites!$T$4,IF(Responsabilites!U90="R",Responsabilites!$U$4,IF(Responsabilites!V90="R",Responsabilites!$V$4,IF(Responsabilites!W90="R",Responsabilites!$W$4,IF(Responsabilites!X90="R",Responsabilites!$X$4,IF(Responsabilites!Y90="R",Responsabilites!$Y$4,0))))))))</f>
        <v>0</v>
      </c>
    </row>
    <row r="91" ht="13.5" thickTop="1"/>
  </sheetData>
  <sheetProtection/>
  <printOptions/>
  <pageMargins left="0.43" right="0.25" top="0.58" bottom="0.61" header="0.4921259845" footer="0.4921259845"/>
  <pageSetup orientation="landscape" r:id="rId2"/>
  <headerFooter alignWithMargins="0">
    <oddFooter>&amp;L&amp;F&amp;C&amp;A&amp;R&amp;P</oddFooter>
  </headerFooter>
  <rowBreaks count="3" manualBreakCount="3">
    <brk id="24" max="20" man="1"/>
    <brk id="45" max="20" man="1"/>
    <brk id="76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C142"/>
  <sheetViews>
    <sheetView showGridLines="0" showZeros="0" zoomScalePageLayoutView="0" workbookViewId="0" topLeftCell="A1">
      <selection activeCell="C27" sqref="C27"/>
    </sheetView>
  </sheetViews>
  <sheetFormatPr defaultColWidth="6.57421875" defaultRowHeight="12.75"/>
  <cols>
    <col min="1" max="1" width="0.85546875" style="30" customWidth="1"/>
    <col min="2" max="2" width="3.28125" style="27" customWidth="1"/>
    <col min="3" max="3" width="41.57421875" style="28" customWidth="1"/>
    <col min="4" max="4" width="20.140625" style="28" customWidth="1"/>
    <col min="5" max="6" width="8.00390625" style="29" customWidth="1"/>
    <col min="7" max="7" width="5.7109375" style="30" customWidth="1"/>
    <col min="8" max="8" width="7.421875" style="30" customWidth="1"/>
    <col min="9" max="113" width="2.140625" style="30" customWidth="1"/>
    <col min="114" max="16384" width="6.57421875" style="30" customWidth="1"/>
  </cols>
  <sheetData>
    <row r="1" ht="104.25" customHeight="1"/>
    <row r="2" ht="21.75" customHeight="1">
      <c r="C2" s="163" t="s">
        <v>111</v>
      </c>
    </row>
    <row r="3" ht="18.75">
      <c r="D3" s="90" t="str">
        <f>Responsabilites!B3</f>
        <v>Mon projet</v>
      </c>
    </row>
    <row r="4" spans="3:5" ht="12.75">
      <c r="C4" s="30"/>
      <c r="D4" s="93" t="s">
        <v>112</v>
      </c>
      <c r="E4" s="94">
        <f>MIN(E8:E81)</f>
        <v>40179.4384375</v>
      </c>
    </row>
    <row r="5" spans="3:9" ht="16.5" thickBot="1">
      <c r="C5" s="30"/>
      <c r="D5" s="95" t="s">
        <v>113</v>
      </c>
      <c r="E5" s="96">
        <f>MAX(E8:F81)</f>
        <v>40704.4384375</v>
      </c>
      <c r="I5" s="31" t="s">
        <v>114</v>
      </c>
    </row>
    <row r="6" spans="2:133" s="27" customFormat="1" ht="19.5" thickTop="1">
      <c r="B6" s="50"/>
      <c r="C6" s="91" t="s">
        <v>115</v>
      </c>
      <c r="D6" s="92" t="s">
        <v>116</v>
      </c>
      <c r="E6" s="51" t="s">
        <v>117</v>
      </c>
      <c r="F6" s="51" t="s">
        <v>118</v>
      </c>
      <c r="G6" s="52" t="s">
        <v>119</v>
      </c>
      <c r="H6" s="53" t="s">
        <v>120</v>
      </c>
      <c r="I6" s="54">
        <v>1</v>
      </c>
      <c r="J6" s="55">
        <f>I6+1</f>
        <v>2</v>
      </c>
      <c r="K6" s="55">
        <f aca="true" t="shared" si="0" ref="K6:BV6">J6+1</f>
        <v>3</v>
      </c>
      <c r="L6" s="55">
        <f t="shared" si="0"/>
        <v>4</v>
      </c>
      <c r="M6" s="55">
        <f t="shared" si="0"/>
        <v>5</v>
      </c>
      <c r="N6" s="55">
        <f t="shared" si="0"/>
        <v>6</v>
      </c>
      <c r="O6" s="55">
        <f t="shared" si="0"/>
        <v>7</v>
      </c>
      <c r="P6" s="55">
        <f t="shared" si="0"/>
        <v>8</v>
      </c>
      <c r="Q6" s="55">
        <f t="shared" si="0"/>
        <v>9</v>
      </c>
      <c r="R6" s="55">
        <f t="shared" si="0"/>
        <v>10</v>
      </c>
      <c r="S6" s="55">
        <f t="shared" si="0"/>
        <v>11</v>
      </c>
      <c r="T6" s="55">
        <f t="shared" si="0"/>
        <v>12</v>
      </c>
      <c r="U6" s="55">
        <f t="shared" si="0"/>
        <v>13</v>
      </c>
      <c r="V6" s="55">
        <f t="shared" si="0"/>
        <v>14</v>
      </c>
      <c r="W6" s="55">
        <f t="shared" si="0"/>
        <v>15</v>
      </c>
      <c r="X6" s="55">
        <f t="shared" si="0"/>
        <v>16</v>
      </c>
      <c r="Y6" s="55">
        <f t="shared" si="0"/>
        <v>17</v>
      </c>
      <c r="Z6" s="55">
        <f t="shared" si="0"/>
        <v>18</v>
      </c>
      <c r="AA6" s="55">
        <f t="shared" si="0"/>
        <v>19</v>
      </c>
      <c r="AB6" s="55">
        <f t="shared" si="0"/>
        <v>20</v>
      </c>
      <c r="AC6" s="55">
        <f t="shared" si="0"/>
        <v>21</v>
      </c>
      <c r="AD6" s="55">
        <f t="shared" si="0"/>
        <v>22</v>
      </c>
      <c r="AE6" s="55">
        <f t="shared" si="0"/>
        <v>23</v>
      </c>
      <c r="AF6" s="55">
        <f t="shared" si="0"/>
        <v>24</v>
      </c>
      <c r="AG6" s="55">
        <f t="shared" si="0"/>
        <v>25</v>
      </c>
      <c r="AH6" s="55">
        <f t="shared" si="0"/>
        <v>26</v>
      </c>
      <c r="AI6" s="55">
        <f t="shared" si="0"/>
        <v>27</v>
      </c>
      <c r="AJ6" s="55">
        <f t="shared" si="0"/>
        <v>28</v>
      </c>
      <c r="AK6" s="55">
        <f t="shared" si="0"/>
        <v>29</v>
      </c>
      <c r="AL6" s="55">
        <f t="shared" si="0"/>
        <v>30</v>
      </c>
      <c r="AM6" s="55">
        <f t="shared" si="0"/>
        <v>31</v>
      </c>
      <c r="AN6" s="55">
        <f t="shared" si="0"/>
        <v>32</v>
      </c>
      <c r="AO6" s="55">
        <f t="shared" si="0"/>
        <v>33</v>
      </c>
      <c r="AP6" s="55">
        <f t="shared" si="0"/>
        <v>34</v>
      </c>
      <c r="AQ6" s="55">
        <f t="shared" si="0"/>
        <v>35</v>
      </c>
      <c r="AR6" s="55">
        <f t="shared" si="0"/>
        <v>36</v>
      </c>
      <c r="AS6" s="55">
        <f t="shared" si="0"/>
        <v>37</v>
      </c>
      <c r="AT6" s="55">
        <f t="shared" si="0"/>
        <v>38</v>
      </c>
      <c r="AU6" s="55">
        <f t="shared" si="0"/>
        <v>39</v>
      </c>
      <c r="AV6" s="55">
        <f t="shared" si="0"/>
        <v>40</v>
      </c>
      <c r="AW6" s="55">
        <f t="shared" si="0"/>
        <v>41</v>
      </c>
      <c r="AX6" s="55">
        <f t="shared" si="0"/>
        <v>42</v>
      </c>
      <c r="AY6" s="55">
        <f t="shared" si="0"/>
        <v>43</v>
      </c>
      <c r="AZ6" s="55">
        <f t="shared" si="0"/>
        <v>44</v>
      </c>
      <c r="BA6" s="55">
        <f t="shared" si="0"/>
        <v>45</v>
      </c>
      <c r="BB6" s="55">
        <f t="shared" si="0"/>
        <v>46</v>
      </c>
      <c r="BC6" s="55">
        <f t="shared" si="0"/>
        <v>47</v>
      </c>
      <c r="BD6" s="55">
        <f t="shared" si="0"/>
        <v>48</v>
      </c>
      <c r="BE6" s="55">
        <f t="shared" si="0"/>
        <v>49</v>
      </c>
      <c r="BF6" s="55">
        <f t="shared" si="0"/>
        <v>50</v>
      </c>
      <c r="BG6" s="55">
        <f t="shared" si="0"/>
        <v>51</v>
      </c>
      <c r="BH6" s="55">
        <f t="shared" si="0"/>
        <v>52</v>
      </c>
      <c r="BI6" s="55">
        <f t="shared" si="0"/>
        <v>53</v>
      </c>
      <c r="BJ6" s="55">
        <f t="shared" si="0"/>
        <v>54</v>
      </c>
      <c r="BK6" s="55">
        <f t="shared" si="0"/>
        <v>55</v>
      </c>
      <c r="BL6" s="56">
        <f t="shared" si="0"/>
        <v>56</v>
      </c>
      <c r="BM6" s="56">
        <f t="shared" si="0"/>
        <v>57</v>
      </c>
      <c r="BN6" s="56">
        <f t="shared" si="0"/>
        <v>58</v>
      </c>
      <c r="BO6" s="56">
        <f t="shared" si="0"/>
        <v>59</v>
      </c>
      <c r="BP6" s="56">
        <f t="shared" si="0"/>
        <v>60</v>
      </c>
      <c r="BQ6" s="56">
        <f t="shared" si="0"/>
        <v>61</v>
      </c>
      <c r="BR6" s="56">
        <f t="shared" si="0"/>
        <v>62</v>
      </c>
      <c r="BS6" s="56">
        <f t="shared" si="0"/>
        <v>63</v>
      </c>
      <c r="BT6" s="56">
        <f t="shared" si="0"/>
        <v>64</v>
      </c>
      <c r="BU6" s="56">
        <f t="shared" si="0"/>
        <v>65</v>
      </c>
      <c r="BV6" s="56">
        <f t="shared" si="0"/>
        <v>66</v>
      </c>
      <c r="BW6" s="56">
        <f aca="true" t="shared" si="1" ref="BW6:DI6">BV6+1</f>
        <v>67</v>
      </c>
      <c r="BX6" s="56">
        <f t="shared" si="1"/>
        <v>68</v>
      </c>
      <c r="BY6" s="56">
        <f t="shared" si="1"/>
        <v>69</v>
      </c>
      <c r="BZ6" s="56">
        <f t="shared" si="1"/>
        <v>70</v>
      </c>
      <c r="CA6" s="56">
        <f t="shared" si="1"/>
        <v>71</v>
      </c>
      <c r="CB6" s="56">
        <f t="shared" si="1"/>
        <v>72</v>
      </c>
      <c r="CC6" s="56">
        <f t="shared" si="1"/>
        <v>73</v>
      </c>
      <c r="CD6" s="56">
        <f t="shared" si="1"/>
        <v>74</v>
      </c>
      <c r="CE6" s="56">
        <f t="shared" si="1"/>
        <v>75</v>
      </c>
      <c r="CF6" s="56">
        <f t="shared" si="1"/>
        <v>76</v>
      </c>
      <c r="CG6" s="56">
        <f t="shared" si="1"/>
        <v>77</v>
      </c>
      <c r="CH6" s="56">
        <f t="shared" si="1"/>
        <v>78</v>
      </c>
      <c r="CI6" s="56">
        <f t="shared" si="1"/>
        <v>79</v>
      </c>
      <c r="CJ6" s="56">
        <f t="shared" si="1"/>
        <v>80</v>
      </c>
      <c r="CK6" s="56">
        <f t="shared" si="1"/>
        <v>81</v>
      </c>
      <c r="CL6" s="56">
        <f t="shared" si="1"/>
        <v>82</v>
      </c>
      <c r="CM6" s="56">
        <f t="shared" si="1"/>
        <v>83</v>
      </c>
      <c r="CN6" s="56">
        <f t="shared" si="1"/>
        <v>84</v>
      </c>
      <c r="CO6" s="56">
        <f t="shared" si="1"/>
        <v>85</v>
      </c>
      <c r="CP6" s="56">
        <f t="shared" si="1"/>
        <v>86</v>
      </c>
      <c r="CQ6" s="56">
        <f t="shared" si="1"/>
        <v>87</v>
      </c>
      <c r="CR6" s="56">
        <f t="shared" si="1"/>
        <v>88</v>
      </c>
      <c r="CS6" s="56">
        <f t="shared" si="1"/>
        <v>89</v>
      </c>
      <c r="CT6" s="56">
        <f t="shared" si="1"/>
        <v>90</v>
      </c>
      <c r="CU6" s="56">
        <f t="shared" si="1"/>
        <v>91</v>
      </c>
      <c r="CV6" s="56">
        <f t="shared" si="1"/>
        <v>92</v>
      </c>
      <c r="CW6" s="56">
        <f t="shared" si="1"/>
        <v>93</v>
      </c>
      <c r="CX6" s="56">
        <f t="shared" si="1"/>
        <v>94</v>
      </c>
      <c r="CY6" s="56">
        <f t="shared" si="1"/>
        <v>95</v>
      </c>
      <c r="CZ6" s="56">
        <f t="shared" si="1"/>
        <v>96</v>
      </c>
      <c r="DA6" s="56">
        <f t="shared" si="1"/>
        <v>97</v>
      </c>
      <c r="DB6" s="56">
        <f t="shared" si="1"/>
        <v>98</v>
      </c>
      <c r="DC6" s="56">
        <f t="shared" si="1"/>
        <v>99</v>
      </c>
      <c r="DD6" s="56">
        <f t="shared" si="1"/>
        <v>100</v>
      </c>
      <c r="DE6" s="56">
        <f t="shared" si="1"/>
        <v>101</v>
      </c>
      <c r="DF6" s="56">
        <f t="shared" si="1"/>
        <v>102</v>
      </c>
      <c r="DG6" s="56">
        <f t="shared" si="1"/>
        <v>103</v>
      </c>
      <c r="DH6" s="56">
        <f t="shared" si="1"/>
        <v>104</v>
      </c>
      <c r="DI6" s="57">
        <f t="shared" si="1"/>
        <v>105</v>
      </c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</row>
    <row r="7" spans="2:133" ht="38.25" thickBot="1">
      <c r="B7" s="58" t="s">
        <v>121</v>
      </c>
      <c r="C7" s="59" t="s">
        <v>122</v>
      </c>
      <c r="D7" s="60"/>
      <c r="E7" s="61" t="s">
        <v>123</v>
      </c>
      <c r="F7" s="61" t="s">
        <v>123</v>
      </c>
      <c r="G7" s="62" t="s">
        <v>124</v>
      </c>
      <c r="H7" s="63" t="s">
        <v>125</v>
      </c>
      <c r="I7" s="64">
        <f>E4</f>
        <v>40179.4384375</v>
      </c>
      <c r="J7" s="65">
        <f>I7+7</f>
        <v>40186.4384375</v>
      </c>
      <c r="K7" s="65">
        <f>J7+7</f>
        <v>40193.4384375</v>
      </c>
      <c r="L7" s="65">
        <f aca="true" t="shared" si="2" ref="L7:BW7">K7+7</f>
        <v>40200.4384375</v>
      </c>
      <c r="M7" s="65">
        <f t="shared" si="2"/>
        <v>40207.4384375</v>
      </c>
      <c r="N7" s="65">
        <f t="shared" si="2"/>
        <v>40214.4384375</v>
      </c>
      <c r="O7" s="65">
        <f t="shared" si="2"/>
        <v>40221.4384375</v>
      </c>
      <c r="P7" s="65">
        <f t="shared" si="2"/>
        <v>40228.4384375</v>
      </c>
      <c r="Q7" s="65">
        <f t="shared" si="2"/>
        <v>40235.4384375</v>
      </c>
      <c r="R7" s="65">
        <f t="shared" si="2"/>
        <v>40242.4384375</v>
      </c>
      <c r="S7" s="65">
        <f t="shared" si="2"/>
        <v>40249.4384375</v>
      </c>
      <c r="T7" s="65">
        <f t="shared" si="2"/>
        <v>40256.4384375</v>
      </c>
      <c r="U7" s="65">
        <f t="shared" si="2"/>
        <v>40263.4384375</v>
      </c>
      <c r="V7" s="65">
        <f t="shared" si="2"/>
        <v>40270.4384375</v>
      </c>
      <c r="W7" s="65">
        <f t="shared" si="2"/>
        <v>40277.4384375</v>
      </c>
      <c r="X7" s="65">
        <f t="shared" si="2"/>
        <v>40284.4384375</v>
      </c>
      <c r="Y7" s="65">
        <f t="shared" si="2"/>
        <v>40291.4384375</v>
      </c>
      <c r="Z7" s="65">
        <f t="shared" si="2"/>
        <v>40298.4384375</v>
      </c>
      <c r="AA7" s="65">
        <f t="shared" si="2"/>
        <v>40305.4384375</v>
      </c>
      <c r="AB7" s="65">
        <f t="shared" si="2"/>
        <v>40312.4384375</v>
      </c>
      <c r="AC7" s="65">
        <f t="shared" si="2"/>
        <v>40319.4384375</v>
      </c>
      <c r="AD7" s="65">
        <f t="shared" si="2"/>
        <v>40326.4384375</v>
      </c>
      <c r="AE7" s="65">
        <f t="shared" si="2"/>
        <v>40333.4384375</v>
      </c>
      <c r="AF7" s="65">
        <f t="shared" si="2"/>
        <v>40340.4384375</v>
      </c>
      <c r="AG7" s="65">
        <f t="shared" si="2"/>
        <v>40347.4384375</v>
      </c>
      <c r="AH7" s="65">
        <f t="shared" si="2"/>
        <v>40354.4384375</v>
      </c>
      <c r="AI7" s="65">
        <f t="shared" si="2"/>
        <v>40361.4384375</v>
      </c>
      <c r="AJ7" s="65">
        <f t="shared" si="2"/>
        <v>40368.4384375</v>
      </c>
      <c r="AK7" s="65">
        <f t="shared" si="2"/>
        <v>40375.4384375</v>
      </c>
      <c r="AL7" s="65">
        <f t="shared" si="2"/>
        <v>40382.4384375</v>
      </c>
      <c r="AM7" s="65">
        <f t="shared" si="2"/>
        <v>40389.4384375</v>
      </c>
      <c r="AN7" s="65">
        <f t="shared" si="2"/>
        <v>40396.4384375</v>
      </c>
      <c r="AO7" s="65">
        <f t="shared" si="2"/>
        <v>40403.4384375</v>
      </c>
      <c r="AP7" s="65">
        <f t="shared" si="2"/>
        <v>40410.4384375</v>
      </c>
      <c r="AQ7" s="65">
        <f t="shared" si="2"/>
        <v>40417.4384375</v>
      </c>
      <c r="AR7" s="65">
        <f t="shared" si="2"/>
        <v>40424.4384375</v>
      </c>
      <c r="AS7" s="65">
        <f t="shared" si="2"/>
        <v>40431.4384375</v>
      </c>
      <c r="AT7" s="65">
        <f t="shared" si="2"/>
        <v>40438.4384375</v>
      </c>
      <c r="AU7" s="65">
        <f t="shared" si="2"/>
        <v>40445.4384375</v>
      </c>
      <c r="AV7" s="65">
        <f t="shared" si="2"/>
        <v>40452.4384375</v>
      </c>
      <c r="AW7" s="65">
        <f t="shared" si="2"/>
        <v>40459.4384375</v>
      </c>
      <c r="AX7" s="65">
        <f t="shared" si="2"/>
        <v>40466.4384375</v>
      </c>
      <c r="AY7" s="65">
        <f t="shared" si="2"/>
        <v>40473.4384375</v>
      </c>
      <c r="AZ7" s="65">
        <f t="shared" si="2"/>
        <v>40480.4384375</v>
      </c>
      <c r="BA7" s="65">
        <f t="shared" si="2"/>
        <v>40487.4384375</v>
      </c>
      <c r="BB7" s="65">
        <f t="shared" si="2"/>
        <v>40494.4384375</v>
      </c>
      <c r="BC7" s="65">
        <f t="shared" si="2"/>
        <v>40501.4384375</v>
      </c>
      <c r="BD7" s="65">
        <f t="shared" si="2"/>
        <v>40508.4384375</v>
      </c>
      <c r="BE7" s="65">
        <f t="shared" si="2"/>
        <v>40515.4384375</v>
      </c>
      <c r="BF7" s="65">
        <f t="shared" si="2"/>
        <v>40522.4384375</v>
      </c>
      <c r="BG7" s="65">
        <f t="shared" si="2"/>
        <v>40529.4384375</v>
      </c>
      <c r="BH7" s="65">
        <f t="shared" si="2"/>
        <v>40536.4384375</v>
      </c>
      <c r="BI7" s="65">
        <f t="shared" si="2"/>
        <v>40543.4384375</v>
      </c>
      <c r="BJ7" s="65">
        <f t="shared" si="2"/>
        <v>40550.4384375</v>
      </c>
      <c r="BK7" s="65">
        <f t="shared" si="2"/>
        <v>40557.4384375</v>
      </c>
      <c r="BL7" s="65">
        <f t="shared" si="2"/>
        <v>40564.4384375</v>
      </c>
      <c r="BM7" s="65">
        <f t="shared" si="2"/>
        <v>40571.4384375</v>
      </c>
      <c r="BN7" s="65">
        <f t="shared" si="2"/>
        <v>40578.4384375</v>
      </c>
      <c r="BO7" s="65">
        <f t="shared" si="2"/>
        <v>40585.4384375</v>
      </c>
      <c r="BP7" s="65">
        <f t="shared" si="2"/>
        <v>40592.4384375</v>
      </c>
      <c r="BQ7" s="65">
        <f t="shared" si="2"/>
        <v>40599.4384375</v>
      </c>
      <c r="BR7" s="65">
        <f t="shared" si="2"/>
        <v>40606.4384375</v>
      </c>
      <c r="BS7" s="65">
        <f t="shared" si="2"/>
        <v>40613.4384375</v>
      </c>
      <c r="BT7" s="65">
        <f t="shared" si="2"/>
        <v>40620.4384375</v>
      </c>
      <c r="BU7" s="65">
        <f t="shared" si="2"/>
        <v>40627.4384375</v>
      </c>
      <c r="BV7" s="65">
        <f t="shared" si="2"/>
        <v>40634.4384375</v>
      </c>
      <c r="BW7" s="65">
        <f t="shared" si="2"/>
        <v>40641.4384375</v>
      </c>
      <c r="BX7" s="65">
        <f aca="true" t="shared" si="3" ref="BX7:DI7">BW7+7</f>
        <v>40648.4384375</v>
      </c>
      <c r="BY7" s="65">
        <f t="shared" si="3"/>
        <v>40655.4384375</v>
      </c>
      <c r="BZ7" s="65">
        <f t="shared" si="3"/>
        <v>40662.4384375</v>
      </c>
      <c r="CA7" s="65">
        <f t="shared" si="3"/>
        <v>40669.4384375</v>
      </c>
      <c r="CB7" s="65">
        <f t="shared" si="3"/>
        <v>40676.4384375</v>
      </c>
      <c r="CC7" s="65">
        <f t="shared" si="3"/>
        <v>40683.4384375</v>
      </c>
      <c r="CD7" s="65">
        <f t="shared" si="3"/>
        <v>40690.4384375</v>
      </c>
      <c r="CE7" s="65">
        <f t="shared" si="3"/>
        <v>40697.4384375</v>
      </c>
      <c r="CF7" s="65">
        <f t="shared" si="3"/>
        <v>40704.4384375</v>
      </c>
      <c r="CG7" s="65">
        <f t="shared" si="3"/>
        <v>40711.4384375</v>
      </c>
      <c r="CH7" s="65">
        <f t="shared" si="3"/>
        <v>40718.4384375</v>
      </c>
      <c r="CI7" s="65">
        <f t="shared" si="3"/>
        <v>40725.4384375</v>
      </c>
      <c r="CJ7" s="65">
        <f t="shared" si="3"/>
        <v>40732.4384375</v>
      </c>
      <c r="CK7" s="65">
        <f t="shared" si="3"/>
        <v>40739.4384375</v>
      </c>
      <c r="CL7" s="65">
        <f t="shared" si="3"/>
        <v>40746.4384375</v>
      </c>
      <c r="CM7" s="65">
        <f t="shared" si="3"/>
        <v>40753.4384375</v>
      </c>
      <c r="CN7" s="65">
        <f t="shared" si="3"/>
        <v>40760.4384375</v>
      </c>
      <c r="CO7" s="65">
        <f t="shared" si="3"/>
        <v>40767.4384375</v>
      </c>
      <c r="CP7" s="65">
        <f t="shared" si="3"/>
        <v>40774.4384375</v>
      </c>
      <c r="CQ7" s="65">
        <f t="shared" si="3"/>
        <v>40781.4384375</v>
      </c>
      <c r="CR7" s="65">
        <f t="shared" si="3"/>
        <v>40788.4384375</v>
      </c>
      <c r="CS7" s="65">
        <f t="shared" si="3"/>
        <v>40795.4384375</v>
      </c>
      <c r="CT7" s="65">
        <f t="shared" si="3"/>
        <v>40802.4384375</v>
      </c>
      <c r="CU7" s="65">
        <f t="shared" si="3"/>
        <v>40809.4384375</v>
      </c>
      <c r="CV7" s="65">
        <f t="shared" si="3"/>
        <v>40816.4384375</v>
      </c>
      <c r="CW7" s="65">
        <f t="shared" si="3"/>
        <v>40823.4384375</v>
      </c>
      <c r="CX7" s="65">
        <f t="shared" si="3"/>
        <v>40830.4384375</v>
      </c>
      <c r="CY7" s="65">
        <f t="shared" si="3"/>
        <v>40837.4384375</v>
      </c>
      <c r="CZ7" s="65">
        <f t="shared" si="3"/>
        <v>40844.4384375</v>
      </c>
      <c r="DA7" s="65">
        <f t="shared" si="3"/>
        <v>40851.4384375</v>
      </c>
      <c r="DB7" s="65">
        <f t="shared" si="3"/>
        <v>40858.4384375</v>
      </c>
      <c r="DC7" s="65">
        <f t="shared" si="3"/>
        <v>40865.4384375</v>
      </c>
      <c r="DD7" s="65">
        <f t="shared" si="3"/>
        <v>40872.4384375</v>
      </c>
      <c r="DE7" s="65">
        <f t="shared" si="3"/>
        <v>40879.4384375</v>
      </c>
      <c r="DF7" s="65">
        <f t="shared" si="3"/>
        <v>40886.4384375</v>
      </c>
      <c r="DG7" s="65">
        <f t="shared" si="3"/>
        <v>40893.4384375</v>
      </c>
      <c r="DH7" s="65">
        <f t="shared" si="3"/>
        <v>40900.4384375</v>
      </c>
      <c r="DI7" s="66">
        <f t="shared" si="3"/>
        <v>40907.4384375</v>
      </c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</row>
    <row r="8" spans="1:113" ht="13.5" thickTop="1">
      <c r="A8" s="80"/>
      <c r="B8" s="83"/>
      <c r="C8" s="13" t="str">
        <f>Responsabilites!$B$7</f>
        <v>ANALYSE</v>
      </c>
      <c r="D8" s="42"/>
      <c r="E8" s="43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5"/>
    </row>
    <row r="9" spans="1:113" ht="18">
      <c r="A9" s="81"/>
      <c r="B9" s="84">
        <f>Responsabilites!$A8</f>
        <v>1</v>
      </c>
      <c r="C9" s="72" t="str">
        <f>Responsabilites!$B8</f>
        <v>Identifier le besoin </v>
      </c>
      <c r="D9" s="71" t="str">
        <f>IF(Responsabilites!AA8&gt;0,Responsabilites!AA8,IF(Responsabilites!AB8&gt;0,Responsabilites!AB8,Responsabilites!AC8))</f>
        <v>Institution</v>
      </c>
      <c r="E9" s="32">
        <v>40179.4384375</v>
      </c>
      <c r="F9" s="32">
        <v>40208.4384375</v>
      </c>
      <c r="G9" s="34">
        <f aca="true" t="shared" si="4" ref="G9:G22">F9-E9</f>
        <v>29</v>
      </c>
      <c r="H9" s="33">
        <v>0</v>
      </c>
      <c r="I9" s="76" t="str">
        <f aca="true" t="shared" si="5" ref="I9:BT12">IF(I$7&lt;$E9," ",IF(I$7&gt;$F9," ","x"))</f>
        <v>x</v>
      </c>
      <c r="J9" s="76" t="str">
        <f t="shared" si="5"/>
        <v>x</v>
      </c>
      <c r="K9" s="76" t="str">
        <f t="shared" si="5"/>
        <v>x</v>
      </c>
      <c r="L9" s="76" t="str">
        <f t="shared" si="5"/>
        <v>x</v>
      </c>
      <c r="M9" s="76" t="str">
        <f>IF(M$7&lt;$E9," ",IF(M$7&gt;$F9," ","x"))</f>
        <v>x</v>
      </c>
      <c r="N9" s="76" t="str">
        <f t="shared" si="5"/>
        <v> </v>
      </c>
      <c r="O9" s="76" t="str">
        <f t="shared" si="5"/>
        <v> </v>
      </c>
      <c r="P9" s="76" t="str">
        <f t="shared" si="5"/>
        <v> </v>
      </c>
      <c r="Q9" s="76" t="str">
        <f t="shared" si="5"/>
        <v> </v>
      </c>
      <c r="R9" s="76" t="str">
        <f t="shared" si="5"/>
        <v> </v>
      </c>
      <c r="S9" s="76" t="str">
        <f t="shared" si="5"/>
        <v> </v>
      </c>
      <c r="T9" s="76" t="str">
        <f t="shared" si="5"/>
        <v> </v>
      </c>
      <c r="U9" s="76" t="str">
        <f t="shared" si="5"/>
        <v> </v>
      </c>
      <c r="V9" s="76" t="str">
        <f t="shared" si="5"/>
        <v> </v>
      </c>
      <c r="W9" s="76" t="str">
        <f t="shared" si="5"/>
        <v> </v>
      </c>
      <c r="X9" s="76" t="str">
        <f t="shared" si="5"/>
        <v> </v>
      </c>
      <c r="Y9" s="76" t="str">
        <f t="shared" si="5"/>
        <v> </v>
      </c>
      <c r="Z9" s="76" t="str">
        <f t="shared" si="5"/>
        <v> </v>
      </c>
      <c r="AA9" s="76" t="str">
        <f t="shared" si="5"/>
        <v> </v>
      </c>
      <c r="AB9" s="76" t="str">
        <f t="shared" si="5"/>
        <v> </v>
      </c>
      <c r="AC9" s="76" t="str">
        <f t="shared" si="5"/>
        <v> </v>
      </c>
      <c r="AD9" s="76" t="str">
        <f t="shared" si="5"/>
        <v> </v>
      </c>
      <c r="AE9" s="76" t="str">
        <f t="shared" si="5"/>
        <v> </v>
      </c>
      <c r="AF9" s="76" t="str">
        <f t="shared" si="5"/>
        <v> </v>
      </c>
      <c r="AG9" s="76" t="str">
        <f t="shared" si="5"/>
        <v> </v>
      </c>
      <c r="AH9" s="76" t="str">
        <f t="shared" si="5"/>
        <v> </v>
      </c>
      <c r="AI9" s="76" t="str">
        <f t="shared" si="5"/>
        <v> </v>
      </c>
      <c r="AJ9" s="76" t="str">
        <f t="shared" si="5"/>
        <v> </v>
      </c>
      <c r="AK9" s="76" t="str">
        <f t="shared" si="5"/>
        <v> </v>
      </c>
      <c r="AL9" s="76" t="str">
        <f t="shared" si="5"/>
        <v> </v>
      </c>
      <c r="AM9" s="76" t="str">
        <f t="shared" si="5"/>
        <v> </v>
      </c>
      <c r="AN9" s="76" t="str">
        <f t="shared" si="5"/>
        <v> </v>
      </c>
      <c r="AO9" s="76" t="str">
        <f t="shared" si="5"/>
        <v> </v>
      </c>
      <c r="AP9" s="76" t="str">
        <f t="shared" si="5"/>
        <v> </v>
      </c>
      <c r="AQ9" s="76" t="str">
        <f t="shared" si="5"/>
        <v> </v>
      </c>
      <c r="AR9" s="76" t="str">
        <f t="shared" si="5"/>
        <v> </v>
      </c>
      <c r="AS9" s="76" t="str">
        <f t="shared" si="5"/>
        <v> </v>
      </c>
      <c r="AT9" s="76" t="str">
        <f t="shared" si="5"/>
        <v> </v>
      </c>
      <c r="AU9" s="76" t="str">
        <f t="shared" si="5"/>
        <v> </v>
      </c>
      <c r="AV9" s="76" t="str">
        <f t="shared" si="5"/>
        <v> </v>
      </c>
      <c r="AW9" s="76" t="str">
        <f t="shared" si="5"/>
        <v> </v>
      </c>
      <c r="AX9" s="76" t="str">
        <f t="shared" si="5"/>
        <v> </v>
      </c>
      <c r="AY9" s="76" t="str">
        <f t="shared" si="5"/>
        <v> </v>
      </c>
      <c r="AZ9" s="76" t="str">
        <f t="shared" si="5"/>
        <v> </v>
      </c>
      <c r="BA9" s="76" t="str">
        <f t="shared" si="5"/>
        <v> </v>
      </c>
      <c r="BB9" s="76" t="str">
        <f t="shared" si="5"/>
        <v> </v>
      </c>
      <c r="BC9" s="76" t="str">
        <f t="shared" si="5"/>
        <v> </v>
      </c>
      <c r="BD9" s="76" t="str">
        <f t="shared" si="5"/>
        <v> </v>
      </c>
      <c r="BE9" s="76" t="str">
        <f t="shared" si="5"/>
        <v> </v>
      </c>
      <c r="BF9" s="76" t="str">
        <f t="shared" si="5"/>
        <v> </v>
      </c>
      <c r="BG9" s="76" t="str">
        <f t="shared" si="5"/>
        <v> </v>
      </c>
      <c r="BH9" s="76" t="str">
        <f t="shared" si="5"/>
        <v> </v>
      </c>
      <c r="BI9" s="76" t="str">
        <f t="shared" si="5"/>
        <v> </v>
      </c>
      <c r="BJ9" s="76" t="str">
        <f t="shared" si="5"/>
        <v> </v>
      </c>
      <c r="BK9" s="76" t="str">
        <f t="shared" si="5"/>
        <v> </v>
      </c>
      <c r="BL9" s="76" t="str">
        <f t="shared" si="5"/>
        <v> </v>
      </c>
      <c r="BM9" s="76" t="str">
        <f t="shared" si="5"/>
        <v> </v>
      </c>
      <c r="BN9" s="76" t="str">
        <f t="shared" si="5"/>
        <v> </v>
      </c>
      <c r="BO9" s="76" t="str">
        <f t="shared" si="5"/>
        <v> </v>
      </c>
      <c r="BP9" s="76" t="str">
        <f t="shared" si="5"/>
        <v> </v>
      </c>
      <c r="BQ9" s="76" t="str">
        <f t="shared" si="5"/>
        <v> </v>
      </c>
      <c r="BR9" s="76" t="str">
        <f t="shared" si="5"/>
        <v> </v>
      </c>
      <c r="BS9" s="76" t="str">
        <f t="shared" si="5"/>
        <v> </v>
      </c>
      <c r="BT9" s="76" t="str">
        <f t="shared" si="5"/>
        <v> </v>
      </c>
      <c r="BU9" s="76" t="str">
        <f aca="true" t="shared" si="6" ref="BU9:DI15">IF(BU$7&lt;$E9," ",IF(BU$7&gt;$F9," ","x"))</f>
        <v> </v>
      </c>
      <c r="BV9" s="76" t="str">
        <f t="shared" si="6"/>
        <v> </v>
      </c>
      <c r="BW9" s="76" t="str">
        <f t="shared" si="6"/>
        <v> </v>
      </c>
      <c r="BX9" s="76" t="str">
        <f t="shared" si="6"/>
        <v> </v>
      </c>
      <c r="BY9" s="76" t="str">
        <f t="shared" si="6"/>
        <v> </v>
      </c>
      <c r="BZ9" s="76" t="str">
        <f t="shared" si="6"/>
        <v> </v>
      </c>
      <c r="CA9" s="76" t="str">
        <f t="shared" si="6"/>
        <v> </v>
      </c>
      <c r="CB9" s="76" t="str">
        <f t="shared" si="6"/>
        <v> </v>
      </c>
      <c r="CC9" s="76" t="str">
        <f t="shared" si="6"/>
        <v> </v>
      </c>
      <c r="CD9" s="76" t="str">
        <f t="shared" si="6"/>
        <v> </v>
      </c>
      <c r="CE9" s="76" t="str">
        <f t="shared" si="6"/>
        <v> </v>
      </c>
      <c r="CF9" s="76" t="str">
        <f t="shared" si="6"/>
        <v> </v>
      </c>
      <c r="CG9" s="76" t="str">
        <f t="shared" si="6"/>
        <v> </v>
      </c>
      <c r="CH9" s="76" t="str">
        <f t="shared" si="6"/>
        <v> </v>
      </c>
      <c r="CI9" s="76" t="str">
        <f t="shared" si="6"/>
        <v> </v>
      </c>
      <c r="CJ9" s="76" t="str">
        <f t="shared" si="6"/>
        <v> </v>
      </c>
      <c r="CK9" s="76" t="str">
        <f t="shared" si="6"/>
        <v> </v>
      </c>
      <c r="CL9" s="76" t="str">
        <f t="shared" si="6"/>
        <v> </v>
      </c>
      <c r="CM9" s="76" t="str">
        <f t="shared" si="6"/>
        <v> </v>
      </c>
      <c r="CN9" s="76" t="str">
        <f t="shared" si="6"/>
        <v> </v>
      </c>
      <c r="CO9" s="76" t="str">
        <f t="shared" si="6"/>
        <v> </v>
      </c>
      <c r="CP9" s="76" t="str">
        <f t="shared" si="6"/>
        <v> </v>
      </c>
      <c r="CQ9" s="76" t="str">
        <f t="shared" si="6"/>
        <v> </v>
      </c>
      <c r="CR9" s="76" t="str">
        <f t="shared" si="6"/>
        <v> </v>
      </c>
      <c r="CS9" s="76" t="str">
        <f t="shared" si="6"/>
        <v> </v>
      </c>
      <c r="CT9" s="76" t="str">
        <f t="shared" si="6"/>
        <v> </v>
      </c>
      <c r="CU9" s="76" t="str">
        <f t="shared" si="6"/>
        <v> </v>
      </c>
      <c r="CV9" s="76" t="str">
        <f t="shared" si="6"/>
        <v> </v>
      </c>
      <c r="CW9" s="76" t="str">
        <f t="shared" si="6"/>
        <v> </v>
      </c>
      <c r="CX9" s="76" t="str">
        <f t="shared" si="6"/>
        <v> </v>
      </c>
      <c r="CY9" s="76" t="str">
        <f t="shared" si="6"/>
        <v> </v>
      </c>
      <c r="CZ9" s="76" t="str">
        <f t="shared" si="6"/>
        <v> </v>
      </c>
      <c r="DA9" s="76" t="str">
        <f t="shared" si="6"/>
        <v> </v>
      </c>
      <c r="DB9" s="76" t="str">
        <f t="shared" si="6"/>
        <v> </v>
      </c>
      <c r="DC9" s="76" t="str">
        <f t="shared" si="6"/>
        <v> </v>
      </c>
      <c r="DD9" s="76" t="str">
        <f t="shared" si="6"/>
        <v> </v>
      </c>
      <c r="DE9" s="76" t="str">
        <f t="shared" si="6"/>
        <v> </v>
      </c>
      <c r="DF9" s="76" t="str">
        <f t="shared" si="6"/>
        <v> </v>
      </c>
      <c r="DG9" s="76" t="str">
        <f t="shared" si="6"/>
        <v> </v>
      </c>
      <c r="DH9" s="76" t="str">
        <f t="shared" si="6"/>
        <v> </v>
      </c>
      <c r="DI9" s="77" t="str">
        <f t="shared" si="6"/>
        <v> </v>
      </c>
    </row>
    <row r="10" spans="1:113" ht="18">
      <c r="A10" s="81"/>
      <c r="B10" s="84">
        <f>Responsabilites!$A9</f>
        <v>2</v>
      </c>
      <c r="C10" s="72" t="str">
        <f>Responsabilites!$B9</f>
        <v>Examiner l'offre de formation existante</v>
      </c>
      <c r="D10" s="71" t="str">
        <f>IF(Responsabilites!AA9&gt;0,Responsabilites!AA9,IF(Responsabilites!AB9&gt;0,Responsabilites!AB9,Responsabilites!AC9))</f>
        <v>Recherchiste(s)</v>
      </c>
      <c r="E10" s="32">
        <v>40179.4384375</v>
      </c>
      <c r="F10" s="32">
        <v>40208.4384375</v>
      </c>
      <c r="G10" s="34">
        <f>F10-E10</f>
        <v>29</v>
      </c>
      <c r="H10" s="33">
        <v>0</v>
      </c>
      <c r="I10" s="76" t="str">
        <f t="shared" si="5"/>
        <v>x</v>
      </c>
      <c r="J10" s="76" t="str">
        <f t="shared" si="5"/>
        <v>x</v>
      </c>
      <c r="K10" s="76" t="str">
        <f t="shared" si="5"/>
        <v>x</v>
      </c>
      <c r="L10" s="76" t="str">
        <f t="shared" si="5"/>
        <v>x</v>
      </c>
      <c r="M10" s="76" t="str">
        <f t="shared" si="5"/>
        <v>x</v>
      </c>
      <c r="N10" s="76" t="str">
        <f t="shared" si="5"/>
        <v> </v>
      </c>
      <c r="O10" s="76" t="str">
        <f t="shared" si="5"/>
        <v> </v>
      </c>
      <c r="P10" s="76" t="str">
        <f t="shared" si="5"/>
        <v> </v>
      </c>
      <c r="Q10" s="76" t="str">
        <f t="shared" si="5"/>
        <v> </v>
      </c>
      <c r="R10" s="76" t="str">
        <f t="shared" si="5"/>
        <v> </v>
      </c>
      <c r="S10" s="76" t="str">
        <f t="shared" si="5"/>
        <v> </v>
      </c>
      <c r="T10" s="76" t="str">
        <f t="shared" si="5"/>
        <v> </v>
      </c>
      <c r="U10" s="76" t="str">
        <f t="shared" si="5"/>
        <v> </v>
      </c>
      <c r="V10" s="76" t="str">
        <f t="shared" si="5"/>
        <v> </v>
      </c>
      <c r="W10" s="76" t="str">
        <f t="shared" si="5"/>
        <v> </v>
      </c>
      <c r="X10" s="76" t="str">
        <f t="shared" si="5"/>
        <v> </v>
      </c>
      <c r="Y10" s="76" t="str">
        <f t="shared" si="5"/>
        <v> </v>
      </c>
      <c r="Z10" s="76" t="str">
        <f t="shared" si="5"/>
        <v> </v>
      </c>
      <c r="AA10" s="76" t="str">
        <f t="shared" si="5"/>
        <v> </v>
      </c>
      <c r="AB10" s="76" t="str">
        <f t="shared" si="5"/>
        <v> </v>
      </c>
      <c r="AC10" s="76" t="str">
        <f t="shared" si="5"/>
        <v> </v>
      </c>
      <c r="AD10" s="76" t="str">
        <f t="shared" si="5"/>
        <v> </v>
      </c>
      <c r="AE10" s="76" t="str">
        <f t="shared" si="5"/>
        <v> </v>
      </c>
      <c r="AF10" s="76" t="str">
        <f t="shared" si="5"/>
        <v> </v>
      </c>
      <c r="AG10" s="76" t="str">
        <f t="shared" si="5"/>
        <v> </v>
      </c>
      <c r="AH10" s="76" t="str">
        <f t="shared" si="5"/>
        <v> </v>
      </c>
      <c r="AI10" s="76" t="str">
        <f t="shared" si="5"/>
        <v> </v>
      </c>
      <c r="AJ10" s="76" t="str">
        <f t="shared" si="5"/>
        <v> </v>
      </c>
      <c r="AK10" s="76" t="str">
        <f t="shared" si="5"/>
        <v> </v>
      </c>
      <c r="AL10" s="76" t="str">
        <f t="shared" si="5"/>
        <v> </v>
      </c>
      <c r="AM10" s="76" t="str">
        <f t="shared" si="5"/>
        <v> </v>
      </c>
      <c r="AN10" s="76" t="str">
        <f t="shared" si="5"/>
        <v> </v>
      </c>
      <c r="AO10" s="76" t="str">
        <f t="shared" si="5"/>
        <v> </v>
      </c>
      <c r="AP10" s="76" t="str">
        <f t="shared" si="5"/>
        <v> </v>
      </c>
      <c r="AQ10" s="76" t="str">
        <f t="shared" si="5"/>
        <v> </v>
      </c>
      <c r="AR10" s="76" t="str">
        <f t="shared" si="5"/>
        <v> </v>
      </c>
      <c r="AS10" s="76" t="str">
        <f t="shared" si="5"/>
        <v> </v>
      </c>
      <c r="AT10" s="76" t="str">
        <f t="shared" si="5"/>
        <v> </v>
      </c>
      <c r="AU10" s="76" t="str">
        <f t="shared" si="5"/>
        <v> </v>
      </c>
      <c r="AV10" s="76" t="str">
        <f t="shared" si="5"/>
        <v> </v>
      </c>
      <c r="AW10" s="76" t="str">
        <f t="shared" si="5"/>
        <v> </v>
      </c>
      <c r="AX10" s="76" t="str">
        <f t="shared" si="5"/>
        <v> </v>
      </c>
      <c r="AY10" s="76" t="str">
        <f t="shared" si="5"/>
        <v> </v>
      </c>
      <c r="AZ10" s="76" t="str">
        <f t="shared" si="5"/>
        <v> </v>
      </c>
      <c r="BA10" s="76" t="str">
        <f t="shared" si="5"/>
        <v> </v>
      </c>
      <c r="BB10" s="76" t="str">
        <f t="shared" si="5"/>
        <v> </v>
      </c>
      <c r="BC10" s="76" t="str">
        <f t="shared" si="5"/>
        <v> </v>
      </c>
      <c r="BD10" s="76" t="str">
        <f t="shared" si="5"/>
        <v> </v>
      </c>
      <c r="BE10" s="76" t="str">
        <f t="shared" si="5"/>
        <v> </v>
      </c>
      <c r="BF10" s="76" t="str">
        <f t="shared" si="5"/>
        <v> </v>
      </c>
      <c r="BG10" s="76" t="str">
        <f t="shared" si="5"/>
        <v> </v>
      </c>
      <c r="BH10" s="76" t="str">
        <f t="shared" si="5"/>
        <v> </v>
      </c>
      <c r="BI10" s="76" t="str">
        <f t="shared" si="5"/>
        <v> </v>
      </c>
      <c r="BJ10" s="76" t="str">
        <f t="shared" si="5"/>
        <v> </v>
      </c>
      <c r="BK10" s="76" t="str">
        <f t="shared" si="5"/>
        <v> </v>
      </c>
      <c r="BL10" s="76" t="str">
        <f t="shared" si="5"/>
        <v> </v>
      </c>
      <c r="BM10" s="76" t="str">
        <f t="shared" si="5"/>
        <v> </v>
      </c>
      <c r="BN10" s="76" t="str">
        <f t="shared" si="5"/>
        <v> </v>
      </c>
      <c r="BO10" s="76" t="str">
        <f t="shared" si="5"/>
        <v> </v>
      </c>
      <c r="BP10" s="76" t="str">
        <f t="shared" si="5"/>
        <v> </v>
      </c>
      <c r="BQ10" s="76" t="str">
        <f t="shared" si="5"/>
        <v> </v>
      </c>
      <c r="BR10" s="76" t="str">
        <f t="shared" si="5"/>
        <v> </v>
      </c>
      <c r="BS10" s="76" t="str">
        <f t="shared" si="5"/>
        <v> </v>
      </c>
      <c r="BT10" s="76" t="str">
        <f t="shared" si="5"/>
        <v> </v>
      </c>
      <c r="BU10" s="76" t="str">
        <f t="shared" si="6"/>
        <v> </v>
      </c>
      <c r="BV10" s="76" t="str">
        <f t="shared" si="6"/>
        <v> </v>
      </c>
      <c r="BW10" s="76" t="str">
        <f t="shared" si="6"/>
        <v> </v>
      </c>
      <c r="BX10" s="76" t="str">
        <f t="shared" si="6"/>
        <v> </v>
      </c>
      <c r="BY10" s="76" t="str">
        <f t="shared" si="6"/>
        <v> </v>
      </c>
      <c r="BZ10" s="76" t="str">
        <f t="shared" si="6"/>
        <v> </v>
      </c>
      <c r="CA10" s="76" t="str">
        <f t="shared" si="6"/>
        <v> </v>
      </c>
      <c r="CB10" s="76" t="str">
        <f t="shared" si="6"/>
        <v> </v>
      </c>
      <c r="CC10" s="76" t="str">
        <f t="shared" si="6"/>
        <v> </v>
      </c>
      <c r="CD10" s="76" t="str">
        <f t="shared" si="6"/>
        <v> </v>
      </c>
      <c r="CE10" s="76" t="str">
        <f t="shared" si="6"/>
        <v> </v>
      </c>
      <c r="CF10" s="76" t="str">
        <f t="shared" si="6"/>
        <v> </v>
      </c>
      <c r="CG10" s="76" t="str">
        <f t="shared" si="6"/>
        <v> </v>
      </c>
      <c r="CH10" s="76" t="str">
        <f t="shared" si="6"/>
        <v> </v>
      </c>
      <c r="CI10" s="76" t="str">
        <f t="shared" si="6"/>
        <v> </v>
      </c>
      <c r="CJ10" s="76" t="str">
        <f t="shared" si="6"/>
        <v> </v>
      </c>
      <c r="CK10" s="76" t="str">
        <f t="shared" si="6"/>
        <v> </v>
      </c>
      <c r="CL10" s="76" t="str">
        <f t="shared" si="6"/>
        <v> </v>
      </c>
      <c r="CM10" s="76" t="str">
        <f t="shared" si="6"/>
        <v> </v>
      </c>
      <c r="CN10" s="76" t="str">
        <f t="shared" si="6"/>
        <v> </v>
      </c>
      <c r="CO10" s="76" t="str">
        <f t="shared" si="6"/>
        <v> </v>
      </c>
      <c r="CP10" s="76" t="str">
        <f t="shared" si="6"/>
        <v> </v>
      </c>
      <c r="CQ10" s="76" t="str">
        <f t="shared" si="6"/>
        <v> </v>
      </c>
      <c r="CR10" s="76" t="str">
        <f t="shared" si="6"/>
        <v> </v>
      </c>
      <c r="CS10" s="76" t="str">
        <f t="shared" si="6"/>
        <v> </v>
      </c>
      <c r="CT10" s="76" t="str">
        <f t="shared" si="6"/>
        <v> </v>
      </c>
      <c r="CU10" s="76" t="str">
        <f t="shared" si="6"/>
        <v> </v>
      </c>
      <c r="CV10" s="76" t="str">
        <f t="shared" si="6"/>
        <v> </v>
      </c>
      <c r="CW10" s="76" t="str">
        <f t="shared" si="6"/>
        <v> </v>
      </c>
      <c r="CX10" s="76" t="str">
        <f t="shared" si="6"/>
        <v> </v>
      </c>
      <c r="CY10" s="76" t="str">
        <f t="shared" si="6"/>
        <v> </v>
      </c>
      <c r="CZ10" s="76" t="str">
        <f t="shared" si="6"/>
        <v> </v>
      </c>
      <c r="DA10" s="76" t="str">
        <f t="shared" si="6"/>
        <v> </v>
      </c>
      <c r="DB10" s="76" t="str">
        <f t="shared" si="6"/>
        <v> </v>
      </c>
      <c r="DC10" s="76" t="str">
        <f t="shared" si="6"/>
        <v> </v>
      </c>
      <c r="DD10" s="76" t="str">
        <f t="shared" si="6"/>
        <v> </v>
      </c>
      <c r="DE10" s="76" t="str">
        <f t="shared" si="6"/>
        <v> </v>
      </c>
      <c r="DF10" s="76" t="str">
        <f t="shared" si="6"/>
        <v> </v>
      </c>
      <c r="DG10" s="76" t="str">
        <f t="shared" si="6"/>
        <v> </v>
      </c>
      <c r="DH10" s="76" t="str">
        <f t="shared" si="6"/>
        <v> </v>
      </c>
      <c r="DI10" s="77" t="str">
        <f t="shared" si="6"/>
        <v> </v>
      </c>
    </row>
    <row r="11" spans="1:113" ht="18">
      <c r="A11" s="81"/>
      <c r="B11" s="84">
        <f>Responsabilites!$A10</f>
        <v>3</v>
      </c>
      <c r="C11" s="72" t="str">
        <f>Responsabilites!$B10</f>
        <v>Déterminer l'objectif et le public-cible</v>
      </c>
      <c r="D11" s="71" t="str">
        <f>IF(Responsabilites!AA10&gt;0,Responsabilites!AA10,IF(Responsabilites!AB10&gt;0,Responsabilites!AB10,Responsabilites!AC10))</f>
        <v>Institution</v>
      </c>
      <c r="E11" s="32">
        <v>40179.4384375</v>
      </c>
      <c r="F11" s="32">
        <v>40208.4384375</v>
      </c>
      <c r="G11" s="34">
        <f>F11-E11</f>
        <v>29</v>
      </c>
      <c r="H11" s="33">
        <v>0</v>
      </c>
      <c r="I11" s="76" t="str">
        <f t="shared" si="5"/>
        <v>x</v>
      </c>
      <c r="J11" s="76" t="str">
        <f t="shared" si="5"/>
        <v>x</v>
      </c>
      <c r="K11" s="76" t="str">
        <f t="shared" si="5"/>
        <v>x</v>
      </c>
      <c r="L11" s="76" t="str">
        <f t="shared" si="5"/>
        <v>x</v>
      </c>
      <c r="M11" s="76" t="str">
        <f t="shared" si="5"/>
        <v>x</v>
      </c>
      <c r="N11" s="76" t="str">
        <f t="shared" si="5"/>
        <v> </v>
      </c>
      <c r="O11" s="76" t="str">
        <f t="shared" si="5"/>
        <v> </v>
      </c>
      <c r="P11" s="76" t="str">
        <f t="shared" si="5"/>
        <v> </v>
      </c>
      <c r="Q11" s="76" t="str">
        <f t="shared" si="5"/>
        <v> </v>
      </c>
      <c r="R11" s="76" t="str">
        <f t="shared" si="5"/>
        <v> </v>
      </c>
      <c r="S11" s="76" t="str">
        <f t="shared" si="5"/>
        <v> </v>
      </c>
      <c r="T11" s="76" t="str">
        <f t="shared" si="5"/>
        <v> </v>
      </c>
      <c r="U11" s="76" t="str">
        <f t="shared" si="5"/>
        <v> </v>
      </c>
      <c r="V11" s="76" t="str">
        <f t="shared" si="5"/>
        <v> </v>
      </c>
      <c r="W11" s="76" t="str">
        <f t="shared" si="5"/>
        <v> </v>
      </c>
      <c r="X11" s="76" t="str">
        <f t="shared" si="5"/>
        <v> </v>
      </c>
      <c r="Y11" s="76" t="str">
        <f t="shared" si="5"/>
        <v> </v>
      </c>
      <c r="Z11" s="76" t="str">
        <f t="shared" si="5"/>
        <v> </v>
      </c>
      <c r="AA11" s="76" t="str">
        <f t="shared" si="5"/>
        <v> </v>
      </c>
      <c r="AB11" s="76" t="str">
        <f t="shared" si="5"/>
        <v> </v>
      </c>
      <c r="AC11" s="76" t="str">
        <f t="shared" si="5"/>
        <v> </v>
      </c>
      <c r="AD11" s="76" t="str">
        <f t="shared" si="5"/>
        <v> </v>
      </c>
      <c r="AE11" s="76" t="str">
        <f t="shared" si="5"/>
        <v> </v>
      </c>
      <c r="AF11" s="76" t="str">
        <f t="shared" si="5"/>
        <v> </v>
      </c>
      <c r="AG11" s="76" t="str">
        <f t="shared" si="5"/>
        <v> </v>
      </c>
      <c r="AH11" s="76" t="str">
        <f t="shared" si="5"/>
        <v> </v>
      </c>
      <c r="AI11" s="76" t="str">
        <f t="shared" si="5"/>
        <v> </v>
      </c>
      <c r="AJ11" s="76" t="str">
        <f t="shared" si="5"/>
        <v> </v>
      </c>
      <c r="AK11" s="76" t="str">
        <f t="shared" si="5"/>
        <v> </v>
      </c>
      <c r="AL11" s="76" t="str">
        <f t="shared" si="5"/>
        <v> </v>
      </c>
      <c r="AM11" s="76" t="str">
        <f t="shared" si="5"/>
        <v> </v>
      </c>
      <c r="AN11" s="76" t="str">
        <f t="shared" si="5"/>
        <v> </v>
      </c>
      <c r="AO11" s="76" t="str">
        <f t="shared" si="5"/>
        <v> </v>
      </c>
      <c r="AP11" s="76" t="str">
        <f t="shared" si="5"/>
        <v> </v>
      </c>
      <c r="AQ11" s="76" t="str">
        <f t="shared" si="5"/>
        <v> </v>
      </c>
      <c r="AR11" s="76" t="str">
        <f t="shared" si="5"/>
        <v> </v>
      </c>
      <c r="AS11" s="76" t="str">
        <f t="shared" si="5"/>
        <v> </v>
      </c>
      <c r="AT11" s="76" t="str">
        <f t="shared" si="5"/>
        <v> </v>
      </c>
      <c r="AU11" s="76" t="str">
        <f t="shared" si="5"/>
        <v> </v>
      </c>
      <c r="AV11" s="76" t="str">
        <f t="shared" si="5"/>
        <v> </v>
      </c>
      <c r="AW11" s="76" t="str">
        <f t="shared" si="5"/>
        <v> </v>
      </c>
      <c r="AX11" s="76" t="str">
        <f t="shared" si="5"/>
        <v> </v>
      </c>
      <c r="AY11" s="76" t="str">
        <f t="shared" si="5"/>
        <v> </v>
      </c>
      <c r="AZ11" s="76" t="str">
        <f t="shared" si="5"/>
        <v> </v>
      </c>
      <c r="BA11" s="76" t="str">
        <f t="shared" si="5"/>
        <v> </v>
      </c>
      <c r="BB11" s="76" t="str">
        <f t="shared" si="5"/>
        <v> </v>
      </c>
      <c r="BC11" s="76" t="str">
        <f t="shared" si="5"/>
        <v> </v>
      </c>
      <c r="BD11" s="76" t="str">
        <f t="shared" si="5"/>
        <v> </v>
      </c>
      <c r="BE11" s="76" t="str">
        <f t="shared" si="5"/>
        <v> </v>
      </c>
      <c r="BF11" s="76" t="str">
        <f t="shared" si="5"/>
        <v> </v>
      </c>
      <c r="BG11" s="76" t="str">
        <f t="shared" si="5"/>
        <v> </v>
      </c>
      <c r="BH11" s="76" t="str">
        <f t="shared" si="5"/>
        <v> </v>
      </c>
      <c r="BI11" s="76" t="str">
        <f t="shared" si="5"/>
        <v> </v>
      </c>
      <c r="BJ11" s="76" t="str">
        <f t="shared" si="5"/>
        <v> </v>
      </c>
      <c r="BK11" s="76" t="str">
        <f t="shared" si="5"/>
        <v> </v>
      </c>
      <c r="BL11" s="76" t="str">
        <f t="shared" si="5"/>
        <v> </v>
      </c>
      <c r="BM11" s="76" t="str">
        <f t="shared" si="5"/>
        <v> </v>
      </c>
      <c r="BN11" s="76" t="str">
        <f t="shared" si="5"/>
        <v> </v>
      </c>
      <c r="BO11" s="76" t="str">
        <f t="shared" si="5"/>
        <v> </v>
      </c>
      <c r="BP11" s="76" t="str">
        <f t="shared" si="5"/>
        <v> </v>
      </c>
      <c r="BQ11" s="76" t="str">
        <f t="shared" si="5"/>
        <v> </v>
      </c>
      <c r="BR11" s="76" t="str">
        <f t="shared" si="5"/>
        <v> </v>
      </c>
      <c r="BS11" s="76" t="str">
        <f t="shared" si="5"/>
        <v> </v>
      </c>
      <c r="BT11" s="76" t="str">
        <f t="shared" si="5"/>
        <v> </v>
      </c>
      <c r="BU11" s="76" t="str">
        <f t="shared" si="6"/>
        <v> </v>
      </c>
      <c r="BV11" s="76" t="str">
        <f t="shared" si="6"/>
        <v> </v>
      </c>
      <c r="BW11" s="76" t="str">
        <f t="shared" si="6"/>
        <v> </v>
      </c>
      <c r="BX11" s="76" t="str">
        <f t="shared" si="6"/>
        <v> </v>
      </c>
      <c r="BY11" s="76" t="str">
        <f t="shared" si="6"/>
        <v> </v>
      </c>
      <c r="BZ11" s="76" t="str">
        <f t="shared" si="6"/>
        <v> </v>
      </c>
      <c r="CA11" s="76" t="str">
        <f t="shared" si="6"/>
        <v> </v>
      </c>
      <c r="CB11" s="76" t="str">
        <f t="shared" si="6"/>
        <v> </v>
      </c>
      <c r="CC11" s="76" t="str">
        <f t="shared" si="6"/>
        <v> </v>
      </c>
      <c r="CD11" s="76" t="str">
        <f t="shared" si="6"/>
        <v> </v>
      </c>
      <c r="CE11" s="76" t="str">
        <f t="shared" si="6"/>
        <v> </v>
      </c>
      <c r="CF11" s="76" t="str">
        <f t="shared" si="6"/>
        <v> </v>
      </c>
      <c r="CG11" s="76" t="str">
        <f t="shared" si="6"/>
        <v> </v>
      </c>
      <c r="CH11" s="76" t="str">
        <f t="shared" si="6"/>
        <v> </v>
      </c>
      <c r="CI11" s="76" t="str">
        <f t="shared" si="6"/>
        <v> </v>
      </c>
      <c r="CJ11" s="76" t="str">
        <f t="shared" si="6"/>
        <v> </v>
      </c>
      <c r="CK11" s="76" t="str">
        <f t="shared" si="6"/>
        <v> </v>
      </c>
      <c r="CL11" s="76" t="str">
        <f t="shared" si="6"/>
        <v> </v>
      </c>
      <c r="CM11" s="76" t="str">
        <f t="shared" si="6"/>
        <v> </v>
      </c>
      <c r="CN11" s="76" t="str">
        <f t="shared" si="6"/>
        <v> </v>
      </c>
      <c r="CO11" s="76" t="str">
        <f t="shared" si="6"/>
        <v> </v>
      </c>
      <c r="CP11" s="76" t="str">
        <f t="shared" si="6"/>
        <v> </v>
      </c>
      <c r="CQ11" s="76" t="str">
        <f t="shared" si="6"/>
        <v> </v>
      </c>
      <c r="CR11" s="76" t="str">
        <f t="shared" si="6"/>
        <v> </v>
      </c>
      <c r="CS11" s="76" t="str">
        <f t="shared" si="6"/>
        <v> </v>
      </c>
      <c r="CT11" s="76" t="str">
        <f t="shared" si="6"/>
        <v> </v>
      </c>
      <c r="CU11" s="76" t="str">
        <f t="shared" si="6"/>
        <v> </v>
      </c>
      <c r="CV11" s="76" t="str">
        <f t="shared" si="6"/>
        <v> </v>
      </c>
      <c r="CW11" s="76" t="str">
        <f t="shared" si="6"/>
        <v> </v>
      </c>
      <c r="CX11" s="76" t="str">
        <f t="shared" si="6"/>
        <v> </v>
      </c>
      <c r="CY11" s="76" t="str">
        <f t="shared" si="6"/>
        <v> </v>
      </c>
      <c r="CZ11" s="76" t="str">
        <f t="shared" si="6"/>
        <v> </v>
      </c>
      <c r="DA11" s="76" t="str">
        <f t="shared" si="6"/>
        <v> </v>
      </c>
      <c r="DB11" s="76" t="str">
        <f t="shared" si="6"/>
        <v> </v>
      </c>
      <c r="DC11" s="76" t="str">
        <f t="shared" si="6"/>
        <v> </v>
      </c>
      <c r="DD11" s="76" t="str">
        <f t="shared" si="6"/>
        <v> </v>
      </c>
      <c r="DE11" s="76" t="str">
        <f t="shared" si="6"/>
        <v> </v>
      </c>
      <c r="DF11" s="76" t="str">
        <f t="shared" si="6"/>
        <v> </v>
      </c>
      <c r="DG11" s="76" t="str">
        <f t="shared" si="6"/>
        <v> </v>
      </c>
      <c r="DH11" s="76" t="str">
        <f t="shared" si="6"/>
        <v> </v>
      </c>
      <c r="DI11" s="77" t="str">
        <f t="shared" si="6"/>
        <v> </v>
      </c>
    </row>
    <row r="12" spans="1:113" ht="25.5">
      <c r="A12" s="81"/>
      <c r="B12" s="84">
        <f>Responsabilites!$A11</f>
        <v>4</v>
      </c>
      <c r="C12" s="72" t="str">
        <f>Responsabilites!$B11</f>
        <v>Analyser les besoins et contraintes du public-cible</v>
      </c>
      <c r="D12" s="71" t="str">
        <f>IF(Responsabilites!AA11&gt;0,Responsabilites!AA11,IF(Responsabilites!AB11&gt;0,Responsabilites!AB11,Responsabilites!AC11))</f>
        <v>Chef de projet</v>
      </c>
      <c r="E12" s="32">
        <v>40179.4384375</v>
      </c>
      <c r="F12" s="32">
        <v>40208.4384375</v>
      </c>
      <c r="G12" s="34">
        <f>F12-E12</f>
        <v>29</v>
      </c>
      <c r="H12" s="33">
        <v>0</v>
      </c>
      <c r="I12" s="76" t="str">
        <f t="shared" si="5"/>
        <v>x</v>
      </c>
      <c r="J12" s="76" t="str">
        <f t="shared" si="5"/>
        <v>x</v>
      </c>
      <c r="K12" s="76" t="str">
        <f t="shared" si="5"/>
        <v>x</v>
      </c>
      <c r="L12" s="76" t="str">
        <f t="shared" si="5"/>
        <v>x</v>
      </c>
      <c r="M12" s="76" t="str">
        <f t="shared" si="5"/>
        <v>x</v>
      </c>
      <c r="N12" s="76" t="str">
        <f t="shared" si="5"/>
        <v> </v>
      </c>
      <c r="O12" s="76" t="str">
        <f t="shared" si="5"/>
        <v> </v>
      </c>
      <c r="P12" s="76" t="str">
        <f t="shared" si="5"/>
        <v> </v>
      </c>
      <c r="Q12" s="76" t="str">
        <f t="shared" si="5"/>
        <v> </v>
      </c>
      <c r="R12" s="76" t="str">
        <f t="shared" si="5"/>
        <v> </v>
      </c>
      <c r="S12" s="76" t="str">
        <f t="shared" si="5"/>
        <v> </v>
      </c>
      <c r="T12" s="76" t="str">
        <f t="shared" si="5"/>
        <v> </v>
      </c>
      <c r="U12" s="76" t="str">
        <f t="shared" si="5"/>
        <v> </v>
      </c>
      <c r="V12" s="76" t="str">
        <f t="shared" si="5"/>
        <v> </v>
      </c>
      <c r="W12" s="76" t="str">
        <f t="shared" si="5"/>
        <v> </v>
      </c>
      <c r="X12" s="76" t="str">
        <f t="shared" si="5"/>
        <v> </v>
      </c>
      <c r="Y12" s="76" t="str">
        <f t="shared" si="5"/>
        <v> </v>
      </c>
      <c r="Z12" s="76" t="str">
        <f t="shared" si="5"/>
        <v> </v>
      </c>
      <c r="AA12" s="76" t="str">
        <f t="shared" si="5"/>
        <v> </v>
      </c>
      <c r="AB12" s="76" t="str">
        <f t="shared" si="5"/>
        <v> </v>
      </c>
      <c r="AC12" s="76" t="str">
        <f t="shared" si="5"/>
        <v> </v>
      </c>
      <c r="AD12" s="76" t="str">
        <f t="shared" si="5"/>
        <v> </v>
      </c>
      <c r="AE12" s="76" t="str">
        <f t="shared" si="5"/>
        <v> </v>
      </c>
      <c r="AF12" s="76" t="str">
        <f t="shared" si="5"/>
        <v> </v>
      </c>
      <c r="AG12" s="76" t="str">
        <f t="shared" si="5"/>
        <v> </v>
      </c>
      <c r="AH12" s="76" t="str">
        <f t="shared" si="5"/>
        <v> </v>
      </c>
      <c r="AI12" s="76" t="str">
        <f t="shared" si="5"/>
        <v> </v>
      </c>
      <c r="AJ12" s="76" t="str">
        <f t="shared" si="5"/>
        <v> </v>
      </c>
      <c r="AK12" s="76" t="str">
        <f t="shared" si="5"/>
        <v> </v>
      </c>
      <c r="AL12" s="76" t="str">
        <f t="shared" si="5"/>
        <v> </v>
      </c>
      <c r="AM12" s="76" t="str">
        <f t="shared" si="5"/>
        <v> </v>
      </c>
      <c r="AN12" s="76" t="str">
        <f t="shared" si="5"/>
        <v> </v>
      </c>
      <c r="AO12" s="76" t="str">
        <f t="shared" si="5"/>
        <v> </v>
      </c>
      <c r="AP12" s="76" t="str">
        <f t="shared" si="5"/>
        <v> </v>
      </c>
      <c r="AQ12" s="76" t="str">
        <f t="shared" si="5"/>
        <v> </v>
      </c>
      <c r="AR12" s="76" t="str">
        <f t="shared" si="5"/>
        <v> </v>
      </c>
      <c r="AS12" s="76" t="str">
        <f t="shared" si="5"/>
        <v> </v>
      </c>
      <c r="AT12" s="76" t="str">
        <f t="shared" si="5"/>
        <v> </v>
      </c>
      <c r="AU12" s="76" t="str">
        <f t="shared" si="5"/>
        <v> </v>
      </c>
      <c r="AV12" s="76" t="str">
        <f t="shared" si="5"/>
        <v> </v>
      </c>
      <c r="AW12" s="76" t="str">
        <f t="shared" si="5"/>
        <v> </v>
      </c>
      <c r="AX12" s="76" t="str">
        <f t="shared" si="5"/>
        <v> </v>
      </c>
      <c r="AY12" s="76" t="str">
        <f t="shared" si="5"/>
        <v> </v>
      </c>
      <c r="AZ12" s="76" t="str">
        <f t="shared" si="5"/>
        <v> </v>
      </c>
      <c r="BA12" s="76" t="str">
        <f t="shared" si="5"/>
        <v> </v>
      </c>
      <c r="BB12" s="76" t="str">
        <f t="shared" si="5"/>
        <v> </v>
      </c>
      <c r="BC12" s="76" t="str">
        <f t="shared" si="5"/>
        <v> </v>
      </c>
      <c r="BD12" s="76" t="str">
        <f t="shared" si="5"/>
        <v> </v>
      </c>
      <c r="BE12" s="76" t="str">
        <f t="shared" si="5"/>
        <v> </v>
      </c>
      <c r="BF12" s="76" t="str">
        <f t="shared" si="5"/>
        <v> </v>
      </c>
      <c r="BG12" s="76" t="str">
        <f t="shared" si="5"/>
        <v> </v>
      </c>
      <c r="BH12" s="76" t="str">
        <f t="shared" si="5"/>
        <v> </v>
      </c>
      <c r="BI12" s="76" t="str">
        <f t="shared" si="5"/>
        <v> </v>
      </c>
      <c r="BJ12" s="76" t="str">
        <f t="shared" si="5"/>
        <v> </v>
      </c>
      <c r="BK12" s="76" t="str">
        <f t="shared" si="5"/>
        <v> </v>
      </c>
      <c r="BL12" s="76" t="str">
        <f t="shared" si="5"/>
        <v> </v>
      </c>
      <c r="BM12" s="76" t="str">
        <f t="shared" si="5"/>
        <v> </v>
      </c>
      <c r="BN12" s="76" t="str">
        <f t="shared" si="5"/>
        <v> </v>
      </c>
      <c r="BO12" s="76" t="str">
        <f t="shared" si="5"/>
        <v> </v>
      </c>
      <c r="BP12" s="76" t="str">
        <f t="shared" si="5"/>
        <v> </v>
      </c>
      <c r="BQ12" s="76" t="str">
        <f t="shared" si="5"/>
        <v> </v>
      </c>
      <c r="BR12" s="76" t="str">
        <f t="shared" si="5"/>
        <v> </v>
      </c>
      <c r="BS12" s="76" t="str">
        <f t="shared" si="5"/>
        <v> </v>
      </c>
      <c r="BT12" s="76" t="str">
        <f aca="true" t="shared" si="7" ref="BT12:DI21">IF(BT$7&lt;$E12," ",IF(BT$7&gt;$F12," ","x"))</f>
        <v> </v>
      </c>
      <c r="BU12" s="76" t="str">
        <f t="shared" si="7"/>
        <v> </v>
      </c>
      <c r="BV12" s="76" t="str">
        <f t="shared" si="7"/>
        <v> </v>
      </c>
      <c r="BW12" s="76" t="str">
        <f t="shared" si="7"/>
        <v> </v>
      </c>
      <c r="BX12" s="76" t="str">
        <f t="shared" si="7"/>
        <v> </v>
      </c>
      <c r="BY12" s="76" t="str">
        <f t="shared" si="6"/>
        <v> </v>
      </c>
      <c r="BZ12" s="76" t="str">
        <f t="shared" si="6"/>
        <v> </v>
      </c>
      <c r="CA12" s="76" t="str">
        <f t="shared" si="6"/>
        <v> </v>
      </c>
      <c r="CB12" s="76" t="str">
        <f t="shared" si="6"/>
        <v> </v>
      </c>
      <c r="CC12" s="76" t="str">
        <f t="shared" si="6"/>
        <v> </v>
      </c>
      <c r="CD12" s="76" t="str">
        <f t="shared" si="6"/>
        <v> </v>
      </c>
      <c r="CE12" s="76" t="str">
        <f t="shared" si="6"/>
        <v> </v>
      </c>
      <c r="CF12" s="76" t="str">
        <f t="shared" si="6"/>
        <v> </v>
      </c>
      <c r="CG12" s="76" t="str">
        <f t="shared" si="6"/>
        <v> </v>
      </c>
      <c r="CH12" s="76" t="str">
        <f t="shared" si="6"/>
        <v> </v>
      </c>
      <c r="CI12" s="76" t="str">
        <f t="shared" si="6"/>
        <v> </v>
      </c>
      <c r="CJ12" s="76" t="str">
        <f t="shared" si="6"/>
        <v> </v>
      </c>
      <c r="CK12" s="76" t="str">
        <f t="shared" si="6"/>
        <v> </v>
      </c>
      <c r="CL12" s="76" t="str">
        <f t="shared" si="6"/>
        <v> </v>
      </c>
      <c r="CM12" s="76" t="str">
        <f t="shared" si="6"/>
        <v> </v>
      </c>
      <c r="CN12" s="76" t="str">
        <f t="shared" si="6"/>
        <v> </v>
      </c>
      <c r="CO12" s="76" t="str">
        <f t="shared" si="6"/>
        <v> </v>
      </c>
      <c r="CP12" s="76" t="str">
        <f t="shared" si="6"/>
        <v> </v>
      </c>
      <c r="CQ12" s="76" t="str">
        <f t="shared" si="6"/>
        <v> </v>
      </c>
      <c r="CR12" s="76" t="str">
        <f t="shared" si="6"/>
        <v> </v>
      </c>
      <c r="CS12" s="76" t="str">
        <f t="shared" si="6"/>
        <v> </v>
      </c>
      <c r="CT12" s="76" t="str">
        <f t="shared" si="6"/>
        <v> </v>
      </c>
      <c r="CU12" s="76" t="str">
        <f t="shared" si="6"/>
        <v> </v>
      </c>
      <c r="CV12" s="76" t="str">
        <f t="shared" si="6"/>
        <v> </v>
      </c>
      <c r="CW12" s="76" t="str">
        <f t="shared" si="6"/>
        <v> </v>
      </c>
      <c r="CX12" s="76" t="str">
        <f t="shared" si="6"/>
        <v> </v>
      </c>
      <c r="CY12" s="76" t="str">
        <f t="shared" si="6"/>
        <v> </v>
      </c>
      <c r="CZ12" s="76" t="str">
        <f t="shared" si="6"/>
        <v> </v>
      </c>
      <c r="DA12" s="76" t="str">
        <f t="shared" si="6"/>
        <v> </v>
      </c>
      <c r="DB12" s="76" t="str">
        <f t="shared" si="6"/>
        <v> </v>
      </c>
      <c r="DC12" s="76" t="str">
        <f t="shared" si="6"/>
        <v> </v>
      </c>
      <c r="DD12" s="76" t="str">
        <f t="shared" si="6"/>
        <v> </v>
      </c>
      <c r="DE12" s="76" t="str">
        <f t="shared" si="6"/>
        <v> </v>
      </c>
      <c r="DF12" s="76" t="str">
        <f t="shared" si="6"/>
        <v> </v>
      </c>
      <c r="DG12" s="76" t="str">
        <f t="shared" si="6"/>
        <v> </v>
      </c>
      <c r="DH12" s="76" t="str">
        <f t="shared" si="6"/>
        <v> </v>
      </c>
      <c r="DI12" s="77" t="str">
        <f t="shared" si="6"/>
        <v> </v>
      </c>
    </row>
    <row r="13" spans="1:113" ht="25.5">
      <c r="A13" s="81"/>
      <c r="B13" s="84">
        <f>Responsabilites!$A12</f>
        <v>5</v>
      </c>
      <c r="C13" s="72" t="str">
        <f>Responsabilites!$B12</f>
        <v>Analyser les ressources et contraintes de l'institution</v>
      </c>
      <c r="D13" s="71" t="str">
        <f>IF(Responsabilites!AA12&gt;0,Responsabilites!AA12,IF(Responsabilites!AB12&gt;0,Responsabilites!AB12,Responsabilites!AC12))</f>
        <v>Chef de projet</v>
      </c>
      <c r="E13" s="32">
        <v>40179.4384375</v>
      </c>
      <c r="F13" s="32">
        <v>40198.4384375</v>
      </c>
      <c r="G13" s="34">
        <f t="shared" si="4"/>
        <v>19</v>
      </c>
      <c r="H13" s="33">
        <v>0</v>
      </c>
      <c r="I13" s="76" t="str">
        <f aca="true" t="shared" si="8" ref="I13:X28">IF(I$7&lt;$E13," ",IF(I$7&gt;$F13," ","x"))</f>
        <v>x</v>
      </c>
      <c r="J13" s="76" t="str">
        <f t="shared" si="8"/>
        <v>x</v>
      </c>
      <c r="K13" s="76" t="str">
        <f t="shared" si="8"/>
        <v>x</v>
      </c>
      <c r="L13" s="76" t="str">
        <f t="shared" si="8"/>
        <v> </v>
      </c>
      <c r="M13" s="76" t="str">
        <f t="shared" si="8"/>
        <v> </v>
      </c>
      <c r="N13" s="76" t="str">
        <f t="shared" si="8"/>
        <v> </v>
      </c>
      <c r="O13" s="76" t="str">
        <f t="shared" si="8"/>
        <v> </v>
      </c>
      <c r="P13" s="76" t="str">
        <f t="shared" si="8"/>
        <v> </v>
      </c>
      <c r="Q13" s="76" t="str">
        <f t="shared" si="8"/>
        <v> </v>
      </c>
      <c r="R13" s="76" t="str">
        <f t="shared" si="8"/>
        <v> </v>
      </c>
      <c r="S13" s="76" t="str">
        <f t="shared" si="8"/>
        <v> </v>
      </c>
      <c r="T13" s="76" t="str">
        <f t="shared" si="8"/>
        <v> </v>
      </c>
      <c r="U13" s="76" t="str">
        <f t="shared" si="8"/>
        <v> </v>
      </c>
      <c r="V13" s="76" t="str">
        <f t="shared" si="8"/>
        <v> </v>
      </c>
      <c r="W13" s="76" t="str">
        <f t="shared" si="8"/>
        <v> </v>
      </c>
      <c r="X13" s="76" t="str">
        <f t="shared" si="8"/>
        <v> </v>
      </c>
      <c r="Y13" s="76" t="str">
        <f aca="true" t="shared" si="9" ref="Y13:AN22">IF(Y$7&lt;$E13," ",IF(Y$7&gt;$F13," ","x"))</f>
        <v> </v>
      </c>
      <c r="Z13" s="76" t="str">
        <f t="shared" si="9"/>
        <v> </v>
      </c>
      <c r="AA13" s="76" t="str">
        <f t="shared" si="9"/>
        <v> </v>
      </c>
      <c r="AB13" s="76" t="str">
        <f t="shared" si="9"/>
        <v> </v>
      </c>
      <c r="AC13" s="76" t="str">
        <f t="shared" si="9"/>
        <v> </v>
      </c>
      <c r="AD13" s="76" t="str">
        <f t="shared" si="9"/>
        <v> </v>
      </c>
      <c r="AE13" s="76" t="str">
        <f t="shared" si="9"/>
        <v> </v>
      </c>
      <c r="AF13" s="76" t="str">
        <f t="shared" si="9"/>
        <v> </v>
      </c>
      <c r="AG13" s="76" t="str">
        <f t="shared" si="9"/>
        <v> </v>
      </c>
      <c r="AH13" s="76" t="str">
        <f t="shared" si="9"/>
        <v> </v>
      </c>
      <c r="AI13" s="76" t="str">
        <f t="shared" si="9"/>
        <v> </v>
      </c>
      <c r="AJ13" s="76" t="str">
        <f t="shared" si="9"/>
        <v> </v>
      </c>
      <c r="AK13" s="76" t="str">
        <f t="shared" si="9"/>
        <v> </v>
      </c>
      <c r="AL13" s="76" t="str">
        <f t="shared" si="9"/>
        <v> </v>
      </c>
      <c r="AM13" s="76" t="str">
        <f t="shared" si="9"/>
        <v> </v>
      </c>
      <c r="AN13" s="76" t="str">
        <f t="shared" si="9"/>
        <v> </v>
      </c>
      <c r="AO13" s="76" t="str">
        <f aca="true" t="shared" si="10" ref="AO13:BD28">IF(AO$7&lt;$E13," ",IF(AO$7&gt;$F13," ","x"))</f>
        <v> </v>
      </c>
      <c r="AP13" s="76" t="str">
        <f t="shared" si="10"/>
        <v> </v>
      </c>
      <c r="AQ13" s="76" t="str">
        <f t="shared" si="10"/>
        <v> </v>
      </c>
      <c r="AR13" s="76" t="str">
        <f t="shared" si="10"/>
        <v> </v>
      </c>
      <c r="AS13" s="76" t="str">
        <f t="shared" si="10"/>
        <v> </v>
      </c>
      <c r="AT13" s="76" t="str">
        <f t="shared" si="10"/>
        <v> </v>
      </c>
      <c r="AU13" s="76" t="str">
        <f t="shared" si="10"/>
        <v> </v>
      </c>
      <c r="AV13" s="76" t="str">
        <f t="shared" si="10"/>
        <v> </v>
      </c>
      <c r="AW13" s="76" t="str">
        <f t="shared" si="10"/>
        <v> </v>
      </c>
      <c r="AX13" s="76" t="str">
        <f t="shared" si="10"/>
        <v> </v>
      </c>
      <c r="AY13" s="76" t="str">
        <f t="shared" si="10"/>
        <v> </v>
      </c>
      <c r="AZ13" s="76" t="str">
        <f t="shared" si="10"/>
        <v> </v>
      </c>
      <c r="BA13" s="76" t="str">
        <f t="shared" si="10"/>
        <v> </v>
      </c>
      <c r="BB13" s="76" t="str">
        <f t="shared" si="10"/>
        <v> </v>
      </c>
      <c r="BC13" s="76" t="str">
        <f t="shared" si="10"/>
        <v> </v>
      </c>
      <c r="BD13" s="76" t="str">
        <f t="shared" si="10"/>
        <v> </v>
      </c>
      <c r="BE13" s="76" t="str">
        <f aca="true" t="shared" si="11" ref="BE13:BT28">IF(BE$7&lt;$E13," ",IF(BE$7&gt;$F13," ","x"))</f>
        <v> </v>
      </c>
      <c r="BF13" s="76" t="str">
        <f t="shared" si="11"/>
        <v> </v>
      </c>
      <c r="BG13" s="76" t="str">
        <f t="shared" si="11"/>
        <v> </v>
      </c>
      <c r="BH13" s="76" t="str">
        <f t="shared" si="11"/>
        <v> </v>
      </c>
      <c r="BI13" s="76" t="str">
        <f t="shared" si="11"/>
        <v> </v>
      </c>
      <c r="BJ13" s="76" t="str">
        <f t="shared" si="11"/>
        <v> </v>
      </c>
      <c r="BK13" s="76" t="str">
        <f t="shared" si="11"/>
        <v> </v>
      </c>
      <c r="BL13" s="76" t="str">
        <f t="shared" si="11"/>
        <v> </v>
      </c>
      <c r="BM13" s="76" t="str">
        <f t="shared" si="11"/>
        <v> </v>
      </c>
      <c r="BN13" s="76" t="str">
        <f t="shared" si="11"/>
        <v> </v>
      </c>
      <c r="BO13" s="76" t="str">
        <f t="shared" si="11"/>
        <v> </v>
      </c>
      <c r="BP13" s="76" t="str">
        <f t="shared" si="11"/>
        <v> </v>
      </c>
      <c r="BQ13" s="76" t="str">
        <f t="shared" si="11"/>
        <v> </v>
      </c>
      <c r="BR13" s="76" t="str">
        <f t="shared" si="11"/>
        <v> </v>
      </c>
      <c r="BS13" s="76" t="str">
        <f t="shared" si="11"/>
        <v> </v>
      </c>
      <c r="BT13" s="76" t="str">
        <f t="shared" si="11"/>
        <v> </v>
      </c>
      <c r="BU13" s="76" t="str">
        <f t="shared" si="7"/>
        <v> </v>
      </c>
      <c r="BV13" s="76" t="str">
        <f t="shared" si="7"/>
        <v> </v>
      </c>
      <c r="BW13" s="76" t="str">
        <f t="shared" si="7"/>
        <v> </v>
      </c>
      <c r="BX13" s="76" t="str">
        <f t="shared" si="7"/>
        <v> </v>
      </c>
      <c r="BY13" s="76" t="str">
        <f t="shared" si="6"/>
        <v> </v>
      </c>
      <c r="BZ13" s="76" t="str">
        <f t="shared" si="6"/>
        <v> </v>
      </c>
      <c r="CA13" s="76" t="str">
        <f t="shared" si="6"/>
        <v> </v>
      </c>
      <c r="CB13" s="76" t="str">
        <f t="shared" si="6"/>
        <v> </v>
      </c>
      <c r="CC13" s="76" t="str">
        <f t="shared" si="6"/>
        <v> </v>
      </c>
      <c r="CD13" s="76" t="str">
        <f t="shared" si="6"/>
        <v> </v>
      </c>
      <c r="CE13" s="76" t="str">
        <f t="shared" si="6"/>
        <v> </v>
      </c>
      <c r="CF13" s="76" t="str">
        <f t="shared" si="6"/>
        <v> </v>
      </c>
      <c r="CG13" s="76" t="str">
        <f t="shared" si="6"/>
        <v> </v>
      </c>
      <c r="CH13" s="76" t="str">
        <f t="shared" si="6"/>
        <v> </v>
      </c>
      <c r="CI13" s="76" t="str">
        <f t="shared" si="6"/>
        <v> </v>
      </c>
      <c r="CJ13" s="76" t="str">
        <f t="shared" si="6"/>
        <v> </v>
      </c>
      <c r="CK13" s="76" t="str">
        <f t="shared" si="6"/>
        <v> </v>
      </c>
      <c r="CL13" s="76" t="str">
        <f t="shared" si="6"/>
        <v> </v>
      </c>
      <c r="CM13" s="76" t="str">
        <f t="shared" si="6"/>
        <v> </v>
      </c>
      <c r="CN13" s="76" t="str">
        <f t="shared" si="6"/>
        <v> </v>
      </c>
      <c r="CO13" s="76" t="str">
        <f t="shared" si="6"/>
        <v> </v>
      </c>
      <c r="CP13" s="76" t="str">
        <f t="shared" si="6"/>
        <v> </v>
      </c>
      <c r="CQ13" s="76" t="str">
        <f t="shared" si="6"/>
        <v> </v>
      </c>
      <c r="CR13" s="76" t="str">
        <f t="shared" si="6"/>
        <v> </v>
      </c>
      <c r="CS13" s="76" t="str">
        <f t="shared" si="6"/>
        <v> </v>
      </c>
      <c r="CT13" s="76" t="str">
        <f t="shared" si="6"/>
        <v> </v>
      </c>
      <c r="CU13" s="76" t="str">
        <f t="shared" si="6"/>
        <v> </v>
      </c>
      <c r="CV13" s="76" t="str">
        <f t="shared" si="6"/>
        <v> </v>
      </c>
      <c r="CW13" s="76" t="str">
        <f t="shared" si="6"/>
        <v> </v>
      </c>
      <c r="CX13" s="76" t="str">
        <f t="shared" si="6"/>
        <v> </v>
      </c>
      <c r="CY13" s="76" t="str">
        <f t="shared" si="6"/>
        <v> </v>
      </c>
      <c r="CZ13" s="76" t="str">
        <f t="shared" si="6"/>
        <v> </v>
      </c>
      <c r="DA13" s="76" t="str">
        <f t="shared" si="6"/>
        <v> </v>
      </c>
      <c r="DB13" s="76" t="str">
        <f t="shared" si="6"/>
        <v> </v>
      </c>
      <c r="DC13" s="76" t="str">
        <f t="shared" si="6"/>
        <v> </v>
      </c>
      <c r="DD13" s="76" t="str">
        <f t="shared" si="6"/>
        <v> </v>
      </c>
      <c r="DE13" s="76" t="str">
        <f t="shared" si="6"/>
        <v> </v>
      </c>
      <c r="DF13" s="76" t="str">
        <f t="shared" si="6"/>
        <v> </v>
      </c>
      <c r="DG13" s="76" t="str">
        <f t="shared" si="6"/>
        <v> </v>
      </c>
      <c r="DH13" s="76" t="str">
        <f t="shared" si="6"/>
        <v> </v>
      </c>
      <c r="DI13" s="77" t="str">
        <f t="shared" si="6"/>
        <v> </v>
      </c>
    </row>
    <row r="14" spans="1:113" ht="25.5">
      <c r="A14" s="81"/>
      <c r="B14" s="84">
        <f>Responsabilites!$A13</f>
        <v>6</v>
      </c>
      <c r="C14" s="72" t="str">
        <f>Responsabilites!$B13</f>
        <v>Établir les objectifs et pré-requis de la formation</v>
      </c>
      <c r="D14" s="71" t="str">
        <f>IF(Responsabilites!AA13&gt;0,Responsabilites!AA13,IF(Responsabilites!AB13&gt;0,Responsabilites!AB13,Responsabilites!AC13))</f>
        <v>Spécialiste(s) de contenus</v>
      </c>
      <c r="E14" s="32">
        <v>40198.4384375</v>
      </c>
      <c r="F14" s="32">
        <v>40208.4384375</v>
      </c>
      <c r="G14" s="34">
        <f>F14-E14</f>
        <v>10</v>
      </c>
      <c r="H14" s="33">
        <v>0</v>
      </c>
      <c r="I14" s="76" t="str">
        <f t="shared" si="8"/>
        <v> </v>
      </c>
      <c r="J14" s="76" t="str">
        <f t="shared" si="8"/>
        <v> </v>
      </c>
      <c r="K14" s="76" t="str">
        <f t="shared" si="8"/>
        <v> </v>
      </c>
      <c r="L14" s="76" t="str">
        <f t="shared" si="8"/>
        <v>x</v>
      </c>
      <c r="M14" s="76" t="str">
        <f t="shared" si="8"/>
        <v>x</v>
      </c>
      <c r="N14" s="76" t="str">
        <f t="shared" si="8"/>
        <v> </v>
      </c>
      <c r="O14" s="76" t="str">
        <f t="shared" si="8"/>
        <v> </v>
      </c>
      <c r="P14" s="76" t="str">
        <f t="shared" si="8"/>
        <v> </v>
      </c>
      <c r="Q14" s="76" t="str">
        <f t="shared" si="8"/>
        <v> </v>
      </c>
      <c r="R14" s="76" t="str">
        <f t="shared" si="8"/>
        <v> </v>
      </c>
      <c r="S14" s="76" t="str">
        <f t="shared" si="8"/>
        <v> </v>
      </c>
      <c r="T14" s="76" t="str">
        <f t="shared" si="8"/>
        <v> </v>
      </c>
      <c r="U14" s="76" t="str">
        <f t="shared" si="8"/>
        <v> </v>
      </c>
      <c r="V14" s="76" t="str">
        <f t="shared" si="8"/>
        <v> </v>
      </c>
      <c r="W14" s="76" t="str">
        <f t="shared" si="8"/>
        <v> </v>
      </c>
      <c r="X14" s="76" t="str">
        <f t="shared" si="8"/>
        <v> </v>
      </c>
      <c r="Y14" s="76" t="str">
        <f t="shared" si="9"/>
        <v> </v>
      </c>
      <c r="Z14" s="76" t="str">
        <f t="shared" si="9"/>
        <v> </v>
      </c>
      <c r="AA14" s="76" t="str">
        <f t="shared" si="9"/>
        <v> </v>
      </c>
      <c r="AB14" s="76" t="str">
        <f t="shared" si="9"/>
        <v> </v>
      </c>
      <c r="AC14" s="76" t="str">
        <f t="shared" si="9"/>
        <v> </v>
      </c>
      <c r="AD14" s="76" t="str">
        <f t="shared" si="9"/>
        <v> </v>
      </c>
      <c r="AE14" s="76" t="str">
        <f t="shared" si="9"/>
        <v> </v>
      </c>
      <c r="AF14" s="76" t="str">
        <f t="shared" si="9"/>
        <v> </v>
      </c>
      <c r="AG14" s="76" t="str">
        <f t="shared" si="9"/>
        <v> </v>
      </c>
      <c r="AH14" s="76" t="str">
        <f t="shared" si="9"/>
        <v> </v>
      </c>
      <c r="AI14" s="76" t="str">
        <f t="shared" si="9"/>
        <v> </v>
      </c>
      <c r="AJ14" s="76" t="str">
        <f t="shared" si="9"/>
        <v> </v>
      </c>
      <c r="AK14" s="76" t="str">
        <f t="shared" si="9"/>
        <v> </v>
      </c>
      <c r="AL14" s="76" t="str">
        <f t="shared" si="9"/>
        <v> </v>
      </c>
      <c r="AM14" s="76" t="str">
        <f t="shared" si="9"/>
        <v> </v>
      </c>
      <c r="AN14" s="76" t="str">
        <f t="shared" si="9"/>
        <v> </v>
      </c>
      <c r="AO14" s="76" t="str">
        <f t="shared" si="10"/>
        <v> </v>
      </c>
      <c r="AP14" s="76" t="str">
        <f t="shared" si="10"/>
        <v> </v>
      </c>
      <c r="AQ14" s="76" t="str">
        <f t="shared" si="10"/>
        <v> </v>
      </c>
      <c r="AR14" s="76" t="str">
        <f t="shared" si="10"/>
        <v> </v>
      </c>
      <c r="AS14" s="76" t="str">
        <f t="shared" si="10"/>
        <v> </v>
      </c>
      <c r="AT14" s="76" t="str">
        <f t="shared" si="10"/>
        <v> </v>
      </c>
      <c r="AU14" s="76" t="str">
        <f t="shared" si="10"/>
        <v> </v>
      </c>
      <c r="AV14" s="76" t="str">
        <f t="shared" si="10"/>
        <v> </v>
      </c>
      <c r="AW14" s="76" t="str">
        <f t="shared" si="10"/>
        <v> </v>
      </c>
      <c r="AX14" s="76" t="str">
        <f t="shared" si="10"/>
        <v> </v>
      </c>
      <c r="AY14" s="76" t="str">
        <f t="shared" si="10"/>
        <v> </v>
      </c>
      <c r="AZ14" s="76" t="str">
        <f t="shared" si="10"/>
        <v> </v>
      </c>
      <c r="BA14" s="76" t="str">
        <f t="shared" si="10"/>
        <v> </v>
      </c>
      <c r="BB14" s="76" t="str">
        <f t="shared" si="10"/>
        <v> </v>
      </c>
      <c r="BC14" s="76" t="str">
        <f t="shared" si="10"/>
        <v> </v>
      </c>
      <c r="BD14" s="76" t="str">
        <f t="shared" si="10"/>
        <v> </v>
      </c>
      <c r="BE14" s="76" t="str">
        <f t="shared" si="11"/>
        <v> </v>
      </c>
      <c r="BF14" s="76" t="str">
        <f t="shared" si="11"/>
        <v> </v>
      </c>
      <c r="BG14" s="76" t="str">
        <f t="shared" si="11"/>
        <v> </v>
      </c>
      <c r="BH14" s="76" t="str">
        <f t="shared" si="11"/>
        <v> </v>
      </c>
      <c r="BI14" s="76" t="str">
        <f t="shared" si="11"/>
        <v> </v>
      </c>
      <c r="BJ14" s="76" t="str">
        <f t="shared" si="11"/>
        <v> </v>
      </c>
      <c r="BK14" s="76" t="str">
        <f t="shared" si="11"/>
        <v> </v>
      </c>
      <c r="BL14" s="76" t="str">
        <f t="shared" si="11"/>
        <v> </v>
      </c>
      <c r="BM14" s="76" t="str">
        <f t="shared" si="11"/>
        <v> </v>
      </c>
      <c r="BN14" s="76" t="str">
        <f t="shared" si="11"/>
        <v> </v>
      </c>
      <c r="BO14" s="76" t="str">
        <f t="shared" si="11"/>
        <v> </v>
      </c>
      <c r="BP14" s="76" t="str">
        <f t="shared" si="11"/>
        <v> </v>
      </c>
      <c r="BQ14" s="76" t="str">
        <f t="shared" si="11"/>
        <v> </v>
      </c>
      <c r="BR14" s="76" t="str">
        <f t="shared" si="11"/>
        <v> </v>
      </c>
      <c r="BS14" s="76" t="str">
        <f t="shared" si="11"/>
        <v> </v>
      </c>
      <c r="BT14" s="76" t="str">
        <f t="shared" si="11"/>
        <v> </v>
      </c>
      <c r="BU14" s="76" t="str">
        <f t="shared" si="7"/>
        <v> </v>
      </c>
      <c r="BV14" s="76" t="str">
        <f t="shared" si="7"/>
        <v> </v>
      </c>
      <c r="BW14" s="76" t="str">
        <f t="shared" si="7"/>
        <v> </v>
      </c>
      <c r="BX14" s="76" t="str">
        <f t="shared" si="7"/>
        <v> </v>
      </c>
      <c r="BY14" s="76" t="str">
        <f t="shared" si="6"/>
        <v> </v>
      </c>
      <c r="BZ14" s="76" t="str">
        <f t="shared" si="6"/>
        <v> </v>
      </c>
      <c r="CA14" s="76" t="str">
        <f t="shared" si="6"/>
        <v> </v>
      </c>
      <c r="CB14" s="76" t="str">
        <f t="shared" si="6"/>
        <v> </v>
      </c>
      <c r="CC14" s="76" t="str">
        <f t="shared" si="6"/>
        <v> </v>
      </c>
      <c r="CD14" s="76" t="str">
        <f t="shared" si="6"/>
        <v> </v>
      </c>
      <c r="CE14" s="76" t="str">
        <f t="shared" si="6"/>
        <v> </v>
      </c>
      <c r="CF14" s="76" t="str">
        <f t="shared" si="6"/>
        <v> </v>
      </c>
      <c r="CG14" s="76" t="str">
        <f t="shared" si="6"/>
        <v> </v>
      </c>
      <c r="CH14" s="76" t="str">
        <f t="shared" si="6"/>
        <v> </v>
      </c>
      <c r="CI14" s="76" t="str">
        <f t="shared" si="6"/>
        <v> </v>
      </c>
      <c r="CJ14" s="76" t="str">
        <f t="shared" si="6"/>
        <v> </v>
      </c>
      <c r="CK14" s="76" t="str">
        <f t="shared" si="6"/>
        <v> </v>
      </c>
      <c r="CL14" s="76" t="str">
        <f t="shared" si="6"/>
        <v> </v>
      </c>
      <c r="CM14" s="76" t="str">
        <f t="shared" si="6"/>
        <v> </v>
      </c>
      <c r="CN14" s="76" t="str">
        <f t="shared" si="6"/>
        <v> </v>
      </c>
      <c r="CO14" s="76" t="str">
        <f t="shared" si="6"/>
        <v> </v>
      </c>
      <c r="CP14" s="76" t="str">
        <f t="shared" si="6"/>
        <v> </v>
      </c>
      <c r="CQ14" s="76" t="str">
        <f t="shared" si="6"/>
        <v> </v>
      </c>
      <c r="CR14" s="76" t="str">
        <f t="shared" si="6"/>
        <v> </v>
      </c>
      <c r="CS14" s="76" t="str">
        <f t="shared" si="6"/>
        <v> </v>
      </c>
      <c r="CT14" s="76" t="str">
        <f t="shared" si="6"/>
        <v> </v>
      </c>
      <c r="CU14" s="76" t="str">
        <f t="shared" si="6"/>
        <v> </v>
      </c>
      <c r="CV14" s="76" t="str">
        <f t="shared" si="6"/>
        <v> </v>
      </c>
      <c r="CW14" s="76" t="str">
        <f t="shared" si="6"/>
        <v> </v>
      </c>
      <c r="CX14" s="76" t="str">
        <f t="shared" si="6"/>
        <v> </v>
      </c>
      <c r="CY14" s="76" t="str">
        <f t="shared" si="6"/>
        <v> </v>
      </c>
      <c r="CZ14" s="76" t="str">
        <f t="shared" si="6"/>
        <v> </v>
      </c>
      <c r="DA14" s="76" t="str">
        <f t="shared" si="6"/>
        <v> </v>
      </c>
      <c r="DB14" s="76" t="str">
        <f t="shared" si="6"/>
        <v> </v>
      </c>
      <c r="DC14" s="76" t="str">
        <f t="shared" si="6"/>
        <v> </v>
      </c>
      <c r="DD14" s="76" t="str">
        <f t="shared" si="6"/>
        <v> </v>
      </c>
      <c r="DE14" s="76" t="str">
        <f t="shared" si="6"/>
        <v> </v>
      </c>
      <c r="DF14" s="76" t="str">
        <f t="shared" si="6"/>
        <v> </v>
      </c>
      <c r="DG14" s="76" t="str">
        <f t="shared" si="6"/>
        <v> </v>
      </c>
      <c r="DH14" s="76" t="str">
        <f t="shared" si="6"/>
        <v> </v>
      </c>
      <c r="DI14" s="77" t="str">
        <f t="shared" si="6"/>
        <v> </v>
      </c>
    </row>
    <row r="15" spans="1:113" ht="25.5">
      <c r="A15" s="81"/>
      <c r="B15" s="84">
        <f>Responsabilites!$A14</f>
        <v>7</v>
      </c>
      <c r="C15" s="72" t="str">
        <f>Responsabilites!$B14</f>
        <v>Établir les catégories de contenus à inclure et leurs particularités</v>
      </c>
      <c r="D15" s="71" t="str">
        <f>IF(Responsabilites!AA14&gt;0,Responsabilites!AA14,IF(Responsabilites!AB14&gt;0,Responsabilites!AB14,Responsabilites!AC14))</f>
        <v>Spécialiste(s) de contenus</v>
      </c>
      <c r="E15" s="32">
        <v>40198.4384375</v>
      </c>
      <c r="F15" s="32">
        <v>40208.4384375</v>
      </c>
      <c r="G15" s="34">
        <f t="shared" si="4"/>
        <v>10</v>
      </c>
      <c r="H15" s="33">
        <v>0</v>
      </c>
      <c r="I15" s="76" t="str">
        <f t="shared" si="8"/>
        <v> </v>
      </c>
      <c r="J15" s="76" t="str">
        <f t="shared" si="8"/>
        <v> </v>
      </c>
      <c r="K15" s="76" t="str">
        <f t="shared" si="8"/>
        <v> </v>
      </c>
      <c r="L15" s="76" t="str">
        <f t="shared" si="8"/>
        <v>x</v>
      </c>
      <c r="M15" s="76" t="str">
        <f t="shared" si="8"/>
        <v>x</v>
      </c>
      <c r="N15" s="76" t="str">
        <f t="shared" si="8"/>
        <v> </v>
      </c>
      <c r="O15" s="76" t="str">
        <f t="shared" si="8"/>
        <v> </v>
      </c>
      <c r="P15" s="76" t="str">
        <f t="shared" si="8"/>
        <v> </v>
      </c>
      <c r="Q15" s="76" t="str">
        <f t="shared" si="8"/>
        <v> </v>
      </c>
      <c r="R15" s="76" t="str">
        <f t="shared" si="8"/>
        <v> </v>
      </c>
      <c r="S15" s="76" t="str">
        <f t="shared" si="8"/>
        <v> </v>
      </c>
      <c r="T15" s="76" t="str">
        <f t="shared" si="8"/>
        <v> </v>
      </c>
      <c r="U15" s="76" t="str">
        <f t="shared" si="8"/>
        <v> </v>
      </c>
      <c r="V15" s="76" t="str">
        <f t="shared" si="8"/>
        <v> </v>
      </c>
      <c r="W15" s="76" t="str">
        <f t="shared" si="8"/>
        <v> </v>
      </c>
      <c r="X15" s="76" t="str">
        <f t="shared" si="8"/>
        <v> </v>
      </c>
      <c r="Y15" s="76" t="str">
        <f t="shared" si="9"/>
        <v> </v>
      </c>
      <c r="Z15" s="76" t="str">
        <f t="shared" si="9"/>
        <v> </v>
      </c>
      <c r="AA15" s="76" t="str">
        <f t="shared" si="9"/>
        <v> </v>
      </c>
      <c r="AB15" s="76" t="str">
        <f t="shared" si="9"/>
        <v> </v>
      </c>
      <c r="AC15" s="76" t="str">
        <f t="shared" si="9"/>
        <v> </v>
      </c>
      <c r="AD15" s="76" t="str">
        <f t="shared" si="9"/>
        <v> </v>
      </c>
      <c r="AE15" s="76" t="str">
        <f t="shared" si="9"/>
        <v> </v>
      </c>
      <c r="AF15" s="76" t="str">
        <f t="shared" si="9"/>
        <v> </v>
      </c>
      <c r="AG15" s="76" t="str">
        <f t="shared" si="9"/>
        <v> </v>
      </c>
      <c r="AH15" s="76" t="str">
        <f t="shared" si="9"/>
        <v> </v>
      </c>
      <c r="AI15" s="76" t="str">
        <f t="shared" si="9"/>
        <v> </v>
      </c>
      <c r="AJ15" s="76" t="str">
        <f t="shared" si="9"/>
        <v> </v>
      </c>
      <c r="AK15" s="76" t="str">
        <f t="shared" si="9"/>
        <v> </v>
      </c>
      <c r="AL15" s="76" t="str">
        <f t="shared" si="9"/>
        <v> </v>
      </c>
      <c r="AM15" s="76" t="str">
        <f t="shared" si="9"/>
        <v> </v>
      </c>
      <c r="AN15" s="76" t="str">
        <f t="shared" si="9"/>
        <v> </v>
      </c>
      <c r="AO15" s="76" t="str">
        <f t="shared" si="10"/>
        <v> </v>
      </c>
      <c r="AP15" s="76" t="str">
        <f t="shared" si="10"/>
        <v> </v>
      </c>
      <c r="AQ15" s="76" t="str">
        <f t="shared" si="10"/>
        <v> </v>
      </c>
      <c r="AR15" s="76" t="str">
        <f t="shared" si="10"/>
        <v> </v>
      </c>
      <c r="AS15" s="76" t="str">
        <f t="shared" si="10"/>
        <v> </v>
      </c>
      <c r="AT15" s="76" t="str">
        <f t="shared" si="10"/>
        <v> </v>
      </c>
      <c r="AU15" s="76" t="str">
        <f t="shared" si="10"/>
        <v> </v>
      </c>
      <c r="AV15" s="76" t="str">
        <f t="shared" si="10"/>
        <v> </v>
      </c>
      <c r="AW15" s="76" t="str">
        <f t="shared" si="10"/>
        <v> </v>
      </c>
      <c r="AX15" s="76" t="str">
        <f t="shared" si="10"/>
        <v> </v>
      </c>
      <c r="AY15" s="76" t="str">
        <f t="shared" si="10"/>
        <v> </v>
      </c>
      <c r="AZ15" s="76" t="str">
        <f t="shared" si="10"/>
        <v> </v>
      </c>
      <c r="BA15" s="76" t="str">
        <f t="shared" si="10"/>
        <v> </v>
      </c>
      <c r="BB15" s="76" t="str">
        <f t="shared" si="10"/>
        <v> </v>
      </c>
      <c r="BC15" s="76" t="str">
        <f t="shared" si="10"/>
        <v> </v>
      </c>
      <c r="BD15" s="76" t="str">
        <f t="shared" si="10"/>
        <v> </v>
      </c>
      <c r="BE15" s="76" t="str">
        <f t="shared" si="11"/>
        <v> </v>
      </c>
      <c r="BF15" s="76" t="str">
        <f t="shared" si="11"/>
        <v> </v>
      </c>
      <c r="BG15" s="76" t="str">
        <f t="shared" si="11"/>
        <v> </v>
      </c>
      <c r="BH15" s="76" t="str">
        <f t="shared" si="11"/>
        <v> </v>
      </c>
      <c r="BI15" s="76" t="str">
        <f t="shared" si="11"/>
        <v> </v>
      </c>
      <c r="BJ15" s="76" t="str">
        <f t="shared" si="11"/>
        <v> </v>
      </c>
      <c r="BK15" s="76" t="str">
        <f t="shared" si="11"/>
        <v> </v>
      </c>
      <c r="BL15" s="76" t="str">
        <f t="shared" si="11"/>
        <v> </v>
      </c>
      <c r="BM15" s="76" t="str">
        <f t="shared" si="11"/>
        <v> </v>
      </c>
      <c r="BN15" s="76" t="str">
        <f t="shared" si="11"/>
        <v> </v>
      </c>
      <c r="BO15" s="76" t="str">
        <f t="shared" si="11"/>
        <v> </v>
      </c>
      <c r="BP15" s="76" t="str">
        <f t="shared" si="11"/>
        <v> </v>
      </c>
      <c r="BQ15" s="76" t="str">
        <f t="shared" si="11"/>
        <v> </v>
      </c>
      <c r="BR15" s="76" t="str">
        <f t="shared" si="11"/>
        <v> </v>
      </c>
      <c r="BS15" s="76" t="str">
        <f t="shared" si="11"/>
        <v> </v>
      </c>
      <c r="BT15" s="76" t="str">
        <f t="shared" si="11"/>
        <v> </v>
      </c>
      <c r="BU15" s="76" t="str">
        <f t="shared" si="7"/>
        <v> </v>
      </c>
      <c r="BV15" s="76" t="str">
        <f t="shared" si="7"/>
        <v> </v>
      </c>
      <c r="BW15" s="76" t="str">
        <f t="shared" si="7"/>
        <v> </v>
      </c>
      <c r="BX15" s="76" t="str">
        <f t="shared" si="7"/>
        <v> </v>
      </c>
      <c r="BY15" s="76" t="str">
        <f t="shared" si="6"/>
        <v> </v>
      </c>
      <c r="BZ15" s="76" t="str">
        <f t="shared" si="6"/>
        <v> </v>
      </c>
      <c r="CA15" s="76" t="str">
        <f t="shared" si="6"/>
        <v> </v>
      </c>
      <c r="CB15" s="76" t="str">
        <f t="shared" si="6"/>
        <v> </v>
      </c>
      <c r="CC15" s="76" t="str">
        <f t="shared" si="6"/>
        <v> </v>
      </c>
      <c r="CD15" s="76" t="str">
        <f t="shared" si="6"/>
        <v> </v>
      </c>
      <c r="CE15" s="76" t="str">
        <f t="shared" si="6"/>
        <v> </v>
      </c>
      <c r="CF15" s="76" t="str">
        <f t="shared" si="6"/>
        <v> </v>
      </c>
      <c r="CG15" s="76" t="str">
        <f t="shared" si="6"/>
        <v> </v>
      </c>
      <c r="CH15" s="76" t="str">
        <f t="shared" si="6"/>
        <v> </v>
      </c>
      <c r="CI15" s="76" t="str">
        <f t="shared" si="6"/>
        <v> </v>
      </c>
      <c r="CJ15" s="76" t="str">
        <f t="shared" si="6"/>
        <v> </v>
      </c>
      <c r="CK15" s="76" t="str">
        <f t="shared" si="6"/>
        <v> </v>
      </c>
      <c r="CL15" s="76" t="str">
        <f t="shared" si="6"/>
        <v> </v>
      </c>
      <c r="CM15" s="76" t="str">
        <f t="shared" si="6"/>
        <v> </v>
      </c>
      <c r="CN15" s="76" t="str">
        <f t="shared" si="6"/>
        <v> </v>
      </c>
      <c r="CO15" s="76" t="str">
        <f t="shared" si="6"/>
        <v> </v>
      </c>
      <c r="CP15" s="76" t="str">
        <f t="shared" si="6"/>
        <v> </v>
      </c>
      <c r="CQ15" s="76" t="str">
        <f t="shared" si="6"/>
        <v> </v>
      </c>
      <c r="CR15" s="76" t="str">
        <f t="shared" si="6"/>
        <v> </v>
      </c>
      <c r="CS15" s="76" t="str">
        <f t="shared" si="6"/>
        <v> </v>
      </c>
      <c r="CT15" s="76" t="str">
        <f aca="true" t="shared" si="12" ref="CT15:DI15">IF(CT$7&lt;$E15," ",IF(CT$7&gt;$F15," ","x"))</f>
        <v> </v>
      </c>
      <c r="CU15" s="76" t="str">
        <f t="shared" si="12"/>
        <v> </v>
      </c>
      <c r="CV15" s="76" t="str">
        <f t="shared" si="12"/>
        <v> </v>
      </c>
      <c r="CW15" s="76" t="str">
        <f t="shared" si="12"/>
        <v> </v>
      </c>
      <c r="CX15" s="76" t="str">
        <f t="shared" si="12"/>
        <v> </v>
      </c>
      <c r="CY15" s="76" t="str">
        <f t="shared" si="12"/>
        <v> </v>
      </c>
      <c r="CZ15" s="76" t="str">
        <f t="shared" si="12"/>
        <v> </v>
      </c>
      <c r="DA15" s="76" t="str">
        <f t="shared" si="12"/>
        <v> </v>
      </c>
      <c r="DB15" s="76" t="str">
        <f t="shared" si="12"/>
        <v> </v>
      </c>
      <c r="DC15" s="76" t="str">
        <f t="shared" si="12"/>
        <v> </v>
      </c>
      <c r="DD15" s="76" t="str">
        <f t="shared" si="12"/>
        <v> </v>
      </c>
      <c r="DE15" s="76" t="str">
        <f t="shared" si="12"/>
        <v> </v>
      </c>
      <c r="DF15" s="76" t="str">
        <f t="shared" si="12"/>
        <v> </v>
      </c>
      <c r="DG15" s="76" t="str">
        <f t="shared" si="12"/>
        <v> </v>
      </c>
      <c r="DH15" s="76" t="str">
        <f t="shared" si="12"/>
        <v> </v>
      </c>
      <c r="DI15" s="77" t="str">
        <f t="shared" si="12"/>
        <v> </v>
      </c>
    </row>
    <row r="16" spans="1:113" ht="25.5">
      <c r="A16" s="81"/>
      <c r="B16" s="84">
        <f>Responsabilites!$A15</f>
        <v>8</v>
      </c>
      <c r="C16" s="72" t="str">
        <f>Responsabilites!$B15</f>
        <v>Déterminer les catégories d'activités pédagogiques à prévoir</v>
      </c>
      <c r="D16" s="71" t="str">
        <f>IF(Responsabilites!AA15&gt;0,Responsabilites!AA15,IF(Responsabilites!AB15&gt;0,Responsabilites!AB15,Responsabilites!AC15))</f>
        <v>Pédagogue(s)</v>
      </c>
      <c r="E16" s="32">
        <v>40198.4384375</v>
      </c>
      <c r="F16" s="32">
        <v>40208.4384375</v>
      </c>
      <c r="G16" s="34">
        <f>F16-E16</f>
        <v>10</v>
      </c>
      <c r="H16" s="33">
        <v>0</v>
      </c>
      <c r="I16" s="76" t="str">
        <f t="shared" si="8"/>
        <v> </v>
      </c>
      <c r="J16" s="76" t="str">
        <f t="shared" si="8"/>
        <v> </v>
      </c>
      <c r="K16" s="76" t="str">
        <f t="shared" si="8"/>
        <v> </v>
      </c>
      <c r="L16" s="76" t="str">
        <f t="shared" si="8"/>
        <v>x</v>
      </c>
      <c r="M16" s="76" t="str">
        <f t="shared" si="8"/>
        <v>x</v>
      </c>
      <c r="N16" s="76" t="str">
        <f t="shared" si="8"/>
        <v> </v>
      </c>
      <c r="O16" s="76" t="str">
        <f t="shared" si="8"/>
        <v> </v>
      </c>
      <c r="P16" s="76" t="str">
        <f t="shared" si="8"/>
        <v> </v>
      </c>
      <c r="Q16" s="76" t="str">
        <f t="shared" si="8"/>
        <v> </v>
      </c>
      <c r="R16" s="76" t="str">
        <f t="shared" si="8"/>
        <v> </v>
      </c>
      <c r="S16" s="76" t="str">
        <f t="shared" si="8"/>
        <v> </v>
      </c>
      <c r="T16" s="76" t="str">
        <f t="shared" si="8"/>
        <v> </v>
      </c>
      <c r="U16" s="76" t="str">
        <f t="shared" si="8"/>
        <v> </v>
      </c>
      <c r="V16" s="76" t="str">
        <f t="shared" si="8"/>
        <v> </v>
      </c>
      <c r="W16" s="76" t="str">
        <f t="shared" si="8"/>
        <v> </v>
      </c>
      <c r="X16" s="76" t="str">
        <f t="shared" si="8"/>
        <v> </v>
      </c>
      <c r="Y16" s="76" t="str">
        <f t="shared" si="9"/>
        <v> </v>
      </c>
      <c r="Z16" s="76" t="str">
        <f t="shared" si="9"/>
        <v> </v>
      </c>
      <c r="AA16" s="76" t="str">
        <f t="shared" si="9"/>
        <v> </v>
      </c>
      <c r="AB16" s="76" t="str">
        <f t="shared" si="9"/>
        <v> </v>
      </c>
      <c r="AC16" s="76" t="str">
        <f t="shared" si="9"/>
        <v> </v>
      </c>
      <c r="AD16" s="76" t="str">
        <f t="shared" si="9"/>
        <v> </v>
      </c>
      <c r="AE16" s="76" t="str">
        <f t="shared" si="9"/>
        <v> </v>
      </c>
      <c r="AF16" s="76" t="str">
        <f t="shared" si="9"/>
        <v> </v>
      </c>
      <c r="AG16" s="76" t="str">
        <f t="shared" si="9"/>
        <v> </v>
      </c>
      <c r="AH16" s="76" t="str">
        <f t="shared" si="9"/>
        <v> </v>
      </c>
      <c r="AI16" s="76" t="str">
        <f t="shared" si="9"/>
        <v> </v>
      </c>
      <c r="AJ16" s="76" t="str">
        <f t="shared" si="9"/>
        <v> </v>
      </c>
      <c r="AK16" s="76" t="str">
        <f t="shared" si="9"/>
        <v> </v>
      </c>
      <c r="AL16" s="76" t="str">
        <f t="shared" si="9"/>
        <v> </v>
      </c>
      <c r="AM16" s="76" t="str">
        <f t="shared" si="9"/>
        <v> </v>
      </c>
      <c r="AN16" s="76" t="str">
        <f t="shared" si="9"/>
        <v> </v>
      </c>
      <c r="AO16" s="76" t="str">
        <f t="shared" si="10"/>
        <v> </v>
      </c>
      <c r="AP16" s="76" t="str">
        <f t="shared" si="10"/>
        <v> </v>
      </c>
      <c r="AQ16" s="76" t="str">
        <f t="shared" si="10"/>
        <v> </v>
      </c>
      <c r="AR16" s="76" t="str">
        <f t="shared" si="10"/>
        <v> </v>
      </c>
      <c r="AS16" s="76" t="str">
        <f t="shared" si="10"/>
        <v> </v>
      </c>
      <c r="AT16" s="76" t="str">
        <f t="shared" si="10"/>
        <v> </v>
      </c>
      <c r="AU16" s="76" t="str">
        <f t="shared" si="10"/>
        <v> </v>
      </c>
      <c r="AV16" s="76" t="str">
        <f t="shared" si="10"/>
        <v> </v>
      </c>
      <c r="AW16" s="76" t="str">
        <f t="shared" si="10"/>
        <v> </v>
      </c>
      <c r="AX16" s="76" t="str">
        <f t="shared" si="10"/>
        <v> </v>
      </c>
      <c r="AY16" s="76" t="str">
        <f t="shared" si="10"/>
        <v> </v>
      </c>
      <c r="AZ16" s="76" t="str">
        <f t="shared" si="10"/>
        <v> </v>
      </c>
      <c r="BA16" s="76" t="str">
        <f t="shared" si="10"/>
        <v> </v>
      </c>
      <c r="BB16" s="76" t="str">
        <f t="shared" si="10"/>
        <v> </v>
      </c>
      <c r="BC16" s="76" t="str">
        <f t="shared" si="10"/>
        <v> </v>
      </c>
      <c r="BD16" s="76" t="str">
        <f t="shared" si="10"/>
        <v> </v>
      </c>
      <c r="BE16" s="76" t="str">
        <f t="shared" si="11"/>
        <v> </v>
      </c>
      <c r="BF16" s="76" t="str">
        <f t="shared" si="11"/>
        <v> </v>
      </c>
      <c r="BG16" s="76" t="str">
        <f t="shared" si="11"/>
        <v> </v>
      </c>
      <c r="BH16" s="76" t="str">
        <f t="shared" si="11"/>
        <v> </v>
      </c>
      <c r="BI16" s="76" t="str">
        <f t="shared" si="11"/>
        <v> </v>
      </c>
      <c r="BJ16" s="76" t="str">
        <f t="shared" si="11"/>
        <v> </v>
      </c>
      <c r="BK16" s="76" t="str">
        <f t="shared" si="11"/>
        <v> </v>
      </c>
      <c r="BL16" s="76" t="str">
        <f t="shared" si="11"/>
        <v> </v>
      </c>
      <c r="BM16" s="76" t="str">
        <f t="shared" si="11"/>
        <v> </v>
      </c>
      <c r="BN16" s="76" t="str">
        <f t="shared" si="11"/>
        <v> </v>
      </c>
      <c r="BO16" s="76" t="str">
        <f t="shared" si="11"/>
        <v> </v>
      </c>
      <c r="BP16" s="76" t="str">
        <f t="shared" si="11"/>
        <v> </v>
      </c>
      <c r="BQ16" s="76" t="str">
        <f t="shared" si="11"/>
        <v> </v>
      </c>
      <c r="BR16" s="76" t="str">
        <f t="shared" si="11"/>
        <v> </v>
      </c>
      <c r="BS16" s="76" t="str">
        <f t="shared" si="11"/>
        <v> </v>
      </c>
      <c r="BT16" s="76" t="str">
        <f t="shared" si="11"/>
        <v> </v>
      </c>
      <c r="BU16" s="76" t="str">
        <f t="shared" si="7"/>
        <v> </v>
      </c>
      <c r="BV16" s="76" t="str">
        <f t="shared" si="7"/>
        <v> </v>
      </c>
      <c r="BW16" s="76" t="str">
        <f t="shared" si="7"/>
        <v> </v>
      </c>
      <c r="BX16" s="76" t="str">
        <f t="shared" si="7"/>
        <v> </v>
      </c>
      <c r="BY16" s="76" t="str">
        <f t="shared" si="7"/>
        <v> </v>
      </c>
      <c r="BZ16" s="76" t="str">
        <f t="shared" si="7"/>
        <v> </v>
      </c>
      <c r="CA16" s="76" t="str">
        <f t="shared" si="7"/>
        <v> </v>
      </c>
      <c r="CB16" s="76" t="str">
        <f t="shared" si="7"/>
        <v> </v>
      </c>
      <c r="CC16" s="76" t="str">
        <f t="shared" si="7"/>
        <v> </v>
      </c>
      <c r="CD16" s="76" t="str">
        <f t="shared" si="7"/>
        <v> </v>
      </c>
      <c r="CE16" s="76" t="str">
        <f t="shared" si="7"/>
        <v> </v>
      </c>
      <c r="CF16" s="76" t="str">
        <f t="shared" si="7"/>
        <v> </v>
      </c>
      <c r="CG16" s="76" t="str">
        <f t="shared" si="7"/>
        <v> </v>
      </c>
      <c r="CH16" s="76" t="str">
        <f t="shared" si="7"/>
        <v> </v>
      </c>
      <c r="CI16" s="76" t="str">
        <f t="shared" si="7"/>
        <v> </v>
      </c>
      <c r="CJ16" s="76" t="str">
        <f t="shared" si="7"/>
        <v> </v>
      </c>
      <c r="CK16" s="76" t="str">
        <f t="shared" si="7"/>
        <v> </v>
      </c>
      <c r="CL16" s="76" t="str">
        <f t="shared" si="7"/>
        <v> </v>
      </c>
      <c r="CM16" s="76" t="str">
        <f t="shared" si="7"/>
        <v> </v>
      </c>
      <c r="CN16" s="76" t="str">
        <f t="shared" si="7"/>
        <v> </v>
      </c>
      <c r="CO16" s="76" t="str">
        <f t="shared" si="7"/>
        <v> </v>
      </c>
      <c r="CP16" s="76" t="str">
        <f t="shared" si="7"/>
        <v> </v>
      </c>
      <c r="CQ16" s="76" t="str">
        <f t="shared" si="7"/>
        <v> </v>
      </c>
      <c r="CR16" s="76" t="str">
        <f t="shared" si="7"/>
        <v> </v>
      </c>
      <c r="CS16" s="76" t="str">
        <f t="shared" si="7"/>
        <v> </v>
      </c>
      <c r="CT16" s="76" t="str">
        <f t="shared" si="7"/>
        <v> </v>
      </c>
      <c r="CU16" s="76" t="str">
        <f t="shared" si="7"/>
        <v> </v>
      </c>
      <c r="CV16" s="76" t="str">
        <f t="shared" si="7"/>
        <v> </v>
      </c>
      <c r="CW16" s="76" t="str">
        <f t="shared" si="7"/>
        <v> </v>
      </c>
      <c r="CX16" s="76" t="str">
        <f t="shared" si="7"/>
        <v> </v>
      </c>
      <c r="CY16" s="76" t="str">
        <f t="shared" si="7"/>
        <v> </v>
      </c>
      <c r="CZ16" s="76" t="str">
        <f t="shared" si="7"/>
        <v> </v>
      </c>
      <c r="DA16" s="76" t="str">
        <f t="shared" si="7"/>
        <v> </v>
      </c>
      <c r="DB16" s="76" t="str">
        <f t="shared" si="7"/>
        <v> </v>
      </c>
      <c r="DC16" s="76" t="str">
        <f t="shared" si="7"/>
        <v> </v>
      </c>
      <c r="DD16" s="76" t="str">
        <f t="shared" si="7"/>
        <v> </v>
      </c>
      <c r="DE16" s="76" t="str">
        <f t="shared" si="7"/>
        <v> </v>
      </c>
      <c r="DF16" s="76" t="str">
        <f t="shared" si="7"/>
        <v> </v>
      </c>
      <c r="DG16" s="76" t="str">
        <f t="shared" si="7"/>
        <v> </v>
      </c>
      <c r="DH16" s="76" t="str">
        <f t="shared" si="7"/>
        <v> </v>
      </c>
      <c r="DI16" s="77" t="str">
        <f t="shared" si="7"/>
        <v> </v>
      </c>
    </row>
    <row r="17" spans="1:113" ht="18">
      <c r="A17" s="81"/>
      <c r="B17" s="84">
        <f>Responsabilites!$A16</f>
        <v>9</v>
      </c>
      <c r="C17" s="72" t="str">
        <f>Responsabilites!$B16</f>
        <v>Identifier les modes de livraison </v>
      </c>
      <c r="D17" s="71" t="str">
        <f>IF(Responsabilites!AA16&gt;0,Responsabilites!AA16,IF(Responsabilites!AB16&gt;0,Responsabilites!AB16,Responsabilites!AC16))</f>
        <v>Pédagogue(s)</v>
      </c>
      <c r="E17" s="32">
        <v>40214.4384375</v>
      </c>
      <c r="F17" s="32">
        <v>40216.4384375</v>
      </c>
      <c r="G17" s="34">
        <f>F17-E17</f>
        <v>2</v>
      </c>
      <c r="H17" s="33">
        <v>0</v>
      </c>
      <c r="I17" s="76" t="str">
        <f t="shared" si="8"/>
        <v> </v>
      </c>
      <c r="J17" s="76" t="str">
        <f t="shared" si="8"/>
        <v> </v>
      </c>
      <c r="K17" s="76" t="str">
        <f t="shared" si="8"/>
        <v> </v>
      </c>
      <c r="L17" s="76" t="str">
        <f t="shared" si="8"/>
        <v> </v>
      </c>
      <c r="M17" s="76" t="str">
        <f t="shared" si="8"/>
        <v> </v>
      </c>
      <c r="N17" s="76" t="str">
        <f t="shared" si="8"/>
        <v>x</v>
      </c>
      <c r="O17" s="76" t="str">
        <f t="shared" si="8"/>
        <v> </v>
      </c>
      <c r="P17" s="76" t="str">
        <f t="shared" si="8"/>
        <v> </v>
      </c>
      <c r="Q17" s="76" t="str">
        <f t="shared" si="8"/>
        <v> </v>
      </c>
      <c r="R17" s="76" t="str">
        <f t="shared" si="8"/>
        <v> </v>
      </c>
      <c r="S17" s="76" t="str">
        <f t="shared" si="8"/>
        <v> </v>
      </c>
      <c r="T17" s="76" t="str">
        <f t="shared" si="8"/>
        <v> </v>
      </c>
      <c r="U17" s="76" t="str">
        <f t="shared" si="8"/>
        <v> </v>
      </c>
      <c r="V17" s="76" t="str">
        <f t="shared" si="8"/>
        <v> </v>
      </c>
      <c r="W17" s="76" t="str">
        <f t="shared" si="8"/>
        <v> </v>
      </c>
      <c r="X17" s="76" t="str">
        <f t="shared" si="8"/>
        <v> </v>
      </c>
      <c r="Y17" s="76" t="str">
        <f t="shared" si="9"/>
        <v> </v>
      </c>
      <c r="Z17" s="76" t="str">
        <f t="shared" si="9"/>
        <v> </v>
      </c>
      <c r="AA17" s="76" t="str">
        <f t="shared" si="9"/>
        <v> </v>
      </c>
      <c r="AB17" s="76" t="str">
        <f t="shared" si="9"/>
        <v> </v>
      </c>
      <c r="AC17" s="76" t="str">
        <f t="shared" si="9"/>
        <v> </v>
      </c>
      <c r="AD17" s="76" t="str">
        <f t="shared" si="9"/>
        <v> </v>
      </c>
      <c r="AE17" s="76" t="str">
        <f t="shared" si="9"/>
        <v> </v>
      </c>
      <c r="AF17" s="76" t="str">
        <f t="shared" si="9"/>
        <v> </v>
      </c>
      <c r="AG17" s="76" t="str">
        <f t="shared" si="9"/>
        <v> </v>
      </c>
      <c r="AH17" s="76" t="str">
        <f t="shared" si="9"/>
        <v> </v>
      </c>
      <c r="AI17" s="76" t="str">
        <f t="shared" si="9"/>
        <v> </v>
      </c>
      <c r="AJ17" s="76" t="str">
        <f t="shared" si="9"/>
        <v> </v>
      </c>
      <c r="AK17" s="76" t="str">
        <f t="shared" si="9"/>
        <v> </v>
      </c>
      <c r="AL17" s="76" t="str">
        <f t="shared" si="9"/>
        <v> </v>
      </c>
      <c r="AM17" s="76" t="str">
        <f t="shared" si="9"/>
        <v> </v>
      </c>
      <c r="AN17" s="76" t="str">
        <f t="shared" si="9"/>
        <v> </v>
      </c>
      <c r="AO17" s="76" t="str">
        <f t="shared" si="10"/>
        <v> </v>
      </c>
      <c r="AP17" s="76" t="str">
        <f t="shared" si="10"/>
        <v> </v>
      </c>
      <c r="AQ17" s="76" t="str">
        <f t="shared" si="10"/>
        <v> </v>
      </c>
      <c r="AR17" s="76" t="str">
        <f t="shared" si="10"/>
        <v> </v>
      </c>
      <c r="AS17" s="76" t="str">
        <f t="shared" si="10"/>
        <v> </v>
      </c>
      <c r="AT17" s="76" t="str">
        <f t="shared" si="10"/>
        <v> </v>
      </c>
      <c r="AU17" s="76" t="str">
        <f t="shared" si="10"/>
        <v> </v>
      </c>
      <c r="AV17" s="76" t="str">
        <f t="shared" si="10"/>
        <v> </v>
      </c>
      <c r="AW17" s="76" t="str">
        <f t="shared" si="10"/>
        <v> </v>
      </c>
      <c r="AX17" s="76" t="str">
        <f t="shared" si="10"/>
        <v> </v>
      </c>
      <c r="AY17" s="76" t="str">
        <f t="shared" si="10"/>
        <v> </v>
      </c>
      <c r="AZ17" s="76" t="str">
        <f t="shared" si="10"/>
        <v> </v>
      </c>
      <c r="BA17" s="76" t="str">
        <f t="shared" si="10"/>
        <v> </v>
      </c>
      <c r="BB17" s="76" t="str">
        <f t="shared" si="10"/>
        <v> </v>
      </c>
      <c r="BC17" s="76" t="str">
        <f t="shared" si="10"/>
        <v> </v>
      </c>
      <c r="BD17" s="76" t="str">
        <f t="shared" si="10"/>
        <v> </v>
      </c>
      <c r="BE17" s="76" t="str">
        <f t="shared" si="11"/>
        <v> </v>
      </c>
      <c r="BF17" s="76" t="str">
        <f t="shared" si="11"/>
        <v> </v>
      </c>
      <c r="BG17" s="76" t="str">
        <f t="shared" si="11"/>
        <v> </v>
      </c>
      <c r="BH17" s="76" t="str">
        <f t="shared" si="11"/>
        <v> </v>
      </c>
      <c r="BI17" s="76" t="str">
        <f t="shared" si="11"/>
        <v> </v>
      </c>
      <c r="BJ17" s="76" t="str">
        <f t="shared" si="11"/>
        <v> </v>
      </c>
      <c r="BK17" s="76" t="str">
        <f t="shared" si="11"/>
        <v> </v>
      </c>
      <c r="BL17" s="76" t="str">
        <f t="shared" si="11"/>
        <v> </v>
      </c>
      <c r="BM17" s="76" t="str">
        <f t="shared" si="11"/>
        <v> </v>
      </c>
      <c r="BN17" s="76" t="str">
        <f t="shared" si="11"/>
        <v> </v>
      </c>
      <c r="BO17" s="76" t="str">
        <f t="shared" si="11"/>
        <v> </v>
      </c>
      <c r="BP17" s="76" t="str">
        <f t="shared" si="11"/>
        <v> </v>
      </c>
      <c r="BQ17" s="76" t="str">
        <f t="shared" si="11"/>
        <v> </v>
      </c>
      <c r="BR17" s="76" t="str">
        <f t="shared" si="11"/>
        <v> </v>
      </c>
      <c r="BS17" s="76" t="str">
        <f t="shared" si="11"/>
        <v> </v>
      </c>
      <c r="BT17" s="76" t="str">
        <f t="shared" si="11"/>
        <v> </v>
      </c>
      <c r="BU17" s="76" t="str">
        <f t="shared" si="7"/>
        <v> </v>
      </c>
      <c r="BV17" s="76" t="str">
        <f t="shared" si="7"/>
        <v> </v>
      </c>
      <c r="BW17" s="76" t="str">
        <f t="shared" si="7"/>
        <v> </v>
      </c>
      <c r="BX17" s="76" t="str">
        <f t="shared" si="7"/>
        <v> </v>
      </c>
      <c r="BY17" s="76" t="str">
        <f t="shared" si="7"/>
        <v> </v>
      </c>
      <c r="BZ17" s="76" t="str">
        <f t="shared" si="7"/>
        <v> </v>
      </c>
      <c r="CA17" s="76" t="str">
        <f t="shared" si="7"/>
        <v> </v>
      </c>
      <c r="CB17" s="76" t="str">
        <f t="shared" si="7"/>
        <v> </v>
      </c>
      <c r="CC17" s="76" t="str">
        <f t="shared" si="7"/>
        <v> </v>
      </c>
      <c r="CD17" s="76" t="str">
        <f t="shared" si="7"/>
        <v> </v>
      </c>
      <c r="CE17" s="76" t="str">
        <f t="shared" si="7"/>
        <v> </v>
      </c>
      <c r="CF17" s="76" t="str">
        <f t="shared" si="7"/>
        <v> </v>
      </c>
      <c r="CG17" s="76" t="str">
        <f t="shared" si="7"/>
        <v> </v>
      </c>
      <c r="CH17" s="76" t="str">
        <f t="shared" si="7"/>
        <v> </v>
      </c>
      <c r="CI17" s="76" t="str">
        <f t="shared" si="7"/>
        <v> </v>
      </c>
      <c r="CJ17" s="76" t="str">
        <f t="shared" si="7"/>
        <v> </v>
      </c>
      <c r="CK17" s="76" t="str">
        <f t="shared" si="7"/>
        <v> </v>
      </c>
      <c r="CL17" s="76" t="str">
        <f t="shared" si="7"/>
        <v> </v>
      </c>
      <c r="CM17" s="76" t="str">
        <f t="shared" si="7"/>
        <v> </v>
      </c>
      <c r="CN17" s="76" t="str">
        <f t="shared" si="7"/>
        <v> </v>
      </c>
      <c r="CO17" s="76" t="str">
        <f t="shared" si="7"/>
        <v> </v>
      </c>
      <c r="CP17" s="76" t="str">
        <f t="shared" si="7"/>
        <v> </v>
      </c>
      <c r="CQ17" s="76" t="str">
        <f t="shared" si="7"/>
        <v> </v>
      </c>
      <c r="CR17" s="76" t="str">
        <f t="shared" si="7"/>
        <v> </v>
      </c>
      <c r="CS17" s="76" t="str">
        <f t="shared" si="7"/>
        <v> </v>
      </c>
      <c r="CT17" s="76" t="str">
        <f t="shared" si="7"/>
        <v> </v>
      </c>
      <c r="CU17" s="76" t="str">
        <f t="shared" si="7"/>
        <v> </v>
      </c>
      <c r="CV17" s="76" t="str">
        <f t="shared" si="7"/>
        <v> </v>
      </c>
      <c r="CW17" s="76" t="str">
        <f t="shared" si="7"/>
        <v> </v>
      </c>
      <c r="CX17" s="76" t="str">
        <f t="shared" si="7"/>
        <v> </v>
      </c>
      <c r="CY17" s="76" t="str">
        <f t="shared" si="7"/>
        <v> </v>
      </c>
      <c r="CZ17" s="76" t="str">
        <f t="shared" si="7"/>
        <v> </v>
      </c>
      <c r="DA17" s="76" t="str">
        <f t="shared" si="7"/>
        <v> </v>
      </c>
      <c r="DB17" s="76" t="str">
        <f t="shared" si="7"/>
        <v> </v>
      </c>
      <c r="DC17" s="76" t="str">
        <f t="shared" si="7"/>
        <v> </v>
      </c>
      <c r="DD17" s="76" t="str">
        <f t="shared" si="7"/>
        <v> </v>
      </c>
      <c r="DE17" s="76" t="str">
        <f t="shared" si="7"/>
        <v> </v>
      </c>
      <c r="DF17" s="76" t="str">
        <f t="shared" si="7"/>
        <v> </v>
      </c>
      <c r="DG17" s="76" t="str">
        <f t="shared" si="7"/>
        <v> </v>
      </c>
      <c r="DH17" s="76" t="str">
        <f t="shared" si="7"/>
        <v> </v>
      </c>
      <c r="DI17" s="77" t="str">
        <f t="shared" si="7"/>
        <v> </v>
      </c>
    </row>
    <row r="18" spans="1:113" ht="18">
      <c r="A18" s="81"/>
      <c r="B18" s="84">
        <f>Responsabilites!$A17</f>
        <v>10</v>
      </c>
      <c r="C18" s="72" t="str">
        <f>Responsabilites!$B17</f>
        <v>Identifier les technologies utilisables</v>
      </c>
      <c r="D18" s="71" t="str">
        <f>IF(Responsabilites!AA17&gt;0,Responsabilites!AA17,IF(Responsabilites!AB17&gt;0,Responsabilites!AB17,Responsabilites!AC17))</f>
        <v>Directeur technique</v>
      </c>
      <c r="E18" s="32">
        <v>40214.4384375</v>
      </c>
      <c r="F18" s="32">
        <v>40216.4384375</v>
      </c>
      <c r="G18" s="34">
        <f>F18-E18</f>
        <v>2</v>
      </c>
      <c r="H18" s="33">
        <v>0</v>
      </c>
      <c r="I18" s="76" t="str">
        <f t="shared" si="8"/>
        <v> </v>
      </c>
      <c r="J18" s="76" t="str">
        <f t="shared" si="8"/>
        <v> </v>
      </c>
      <c r="K18" s="76" t="str">
        <f t="shared" si="8"/>
        <v> </v>
      </c>
      <c r="L18" s="76" t="str">
        <f t="shared" si="8"/>
        <v> </v>
      </c>
      <c r="M18" s="76" t="str">
        <f t="shared" si="8"/>
        <v> </v>
      </c>
      <c r="N18" s="76" t="str">
        <f t="shared" si="8"/>
        <v>x</v>
      </c>
      <c r="O18" s="76" t="str">
        <f t="shared" si="8"/>
        <v> </v>
      </c>
      <c r="P18" s="76" t="str">
        <f t="shared" si="8"/>
        <v> </v>
      </c>
      <c r="Q18" s="76" t="str">
        <f t="shared" si="8"/>
        <v> </v>
      </c>
      <c r="R18" s="76" t="str">
        <f t="shared" si="8"/>
        <v> </v>
      </c>
      <c r="S18" s="76" t="str">
        <f t="shared" si="8"/>
        <v> </v>
      </c>
      <c r="T18" s="76" t="str">
        <f t="shared" si="8"/>
        <v> </v>
      </c>
      <c r="U18" s="76" t="str">
        <f t="shared" si="8"/>
        <v> </v>
      </c>
      <c r="V18" s="76" t="str">
        <f t="shared" si="8"/>
        <v> </v>
      </c>
      <c r="W18" s="76" t="str">
        <f t="shared" si="8"/>
        <v> </v>
      </c>
      <c r="X18" s="76" t="str">
        <f t="shared" si="8"/>
        <v> </v>
      </c>
      <c r="Y18" s="76" t="str">
        <f t="shared" si="9"/>
        <v> </v>
      </c>
      <c r="Z18" s="76" t="str">
        <f t="shared" si="9"/>
        <v> </v>
      </c>
      <c r="AA18" s="76" t="str">
        <f t="shared" si="9"/>
        <v> </v>
      </c>
      <c r="AB18" s="76" t="str">
        <f t="shared" si="9"/>
        <v> </v>
      </c>
      <c r="AC18" s="76" t="str">
        <f t="shared" si="9"/>
        <v> </v>
      </c>
      <c r="AD18" s="76" t="str">
        <f t="shared" si="9"/>
        <v> </v>
      </c>
      <c r="AE18" s="76" t="str">
        <f t="shared" si="9"/>
        <v> </v>
      </c>
      <c r="AF18" s="76" t="str">
        <f t="shared" si="9"/>
        <v> </v>
      </c>
      <c r="AG18" s="76" t="str">
        <f t="shared" si="9"/>
        <v> </v>
      </c>
      <c r="AH18" s="76" t="str">
        <f t="shared" si="9"/>
        <v> </v>
      </c>
      <c r="AI18" s="76" t="str">
        <f t="shared" si="9"/>
        <v> </v>
      </c>
      <c r="AJ18" s="76" t="str">
        <f t="shared" si="9"/>
        <v> </v>
      </c>
      <c r="AK18" s="76" t="str">
        <f t="shared" si="9"/>
        <v> </v>
      </c>
      <c r="AL18" s="76" t="str">
        <f t="shared" si="9"/>
        <v> </v>
      </c>
      <c r="AM18" s="76" t="str">
        <f t="shared" si="9"/>
        <v> </v>
      </c>
      <c r="AN18" s="76" t="str">
        <f t="shared" si="9"/>
        <v> </v>
      </c>
      <c r="AO18" s="76" t="str">
        <f t="shared" si="10"/>
        <v> </v>
      </c>
      <c r="AP18" s="76" t="str">
        <f t="shared" si="10"/>
        <v> </v>
      </c>
      <c r="AQ18" s="76" t="str">
        <f t="shared" si="10"/>
        <v> </v>
      </c>
      <c r="AR18" s="76" t="str">
        <f t="shared" si="10"/>
        <v> </v>
      </c>
      <c r="AS18" s="76" t="str">
        <f t="shared" si="10"/>
        <v> </v>
      </c>
      <c r="AT18" s="76" t="str">
        <f t="shared" si="10"/>
        <v> </v>
      </c>
      <c r="AU18" s="76" t="str">
        <f t="shared" si="10"/>
        <v> </v>
      </c>
      <c r="AV18" s="76" t="str">
        <f t="shared" si="10"/>
        <v> </v>
      </c>
      <c r="AW18" s="76" t="str">
        <f t="shared" si="10"/>
        <v> </v>
      </c>
      <c r="AX18" s="76" t="str">
        <f t="shared" si="10"/>
        <v> </v>
      </c>
      <c r="AY18" s="76" t="str">
        <f t="shared" si="10"/>
        <v> </v>
      </c>
      <c r="AZ18" s="76" t="str">
        <f t="shared" si="10"/>
        <v> </v>
      </c>
      <c r="BA18" s="76" t="str">
        <f t="shared" si="10"/>
        <v> </v>
      </c>
      <c r="BB18" s="76" t="str">
        <f t="shared" si="10"/>
        <v> </v>
      </c>
      <c r="BC18" s="76" t="str">
        <f t="shared" si="10"/>
        <v> </v>
      </c>
      <c r="BD18" s="76" t="str">
        <f t="shared" si="10"/>
        <v> </v>
      </c>
      <c r="BE18" s="76" t="str">
        <f t="shared" si="11"/>
        <v> </v>
      </c>
      <c r="BF18" s="76" t="str">
        <f t="shared" si="11"/>
        <v> </v>
      </c>
      <c r="BG18" s="76" t="str">
        <f t="shared" si="11"/>
        <v> </v>
      </c>
      <c r="BH18" s="76" t="str">
        <f t="shared" si="11"/>
        <v> </v>
      </c>
      <c r="BI18" s="76" t="str">
        <f t="shared" si="11"/>
        <v> </v>
      </c>
      <c r="BJ18" s="76" t="str">
        <f t="shared" si="11"/>
        <v> </v>
      </c>
      <c r="BK18" s="76" t="str">
        <f t="shared" si="11"/>
        <v> </v>
      </c>
      <c r="BL18" s="76" t="str">
        <f t="shared" si="11"/>
        <v> </v>
      </c>
      <c r="BM18" s="76" t="str">
        <f t="shared" si="11"/>
        <v> </v>
      </c>
      <c r="BN18" s="76" t="str">
        <f t="shared" si="11"/>
        <v> </v>
      </c>
      <c r="BO18" s="76" t="str">
        <f t="shared" si="11"/>
        <v> </v>
      </c>
      <c r="BP18" s="76" t="str">
        <f t="shared" si="11"/>
        <v> </v>
      </c>
      <c r="BQ18" s="76" t="str">
        <f t="shared" si="11"/>
        <v> </v>
      </c>
      <c r="BR18" s="76" t="str">
        <f t="shared" si="11"/>
        <v> </v>
      </c>
      <c r="BS18" s="76" t="str">
        <f t="shared" si="11"/>
        <v> </v>
      </c>
      <c r="BT18" s="76" t="str">
        <f t="shared" si="11"/>
        <v> </v>
      </c>
      <c r="BU18" s="76" t="str">
        <f t="shared" si="7"/>
        <v> </v>
      </c>
      <c r="BV18" s="76" t="str">
        <f t="shared" si="7"/>
        <v> </v>
      </c>
      <c r="BW18" s="76" t="str">
        <f t="shared" si="7"/>
        <v> </v>
      </c>
      <c r="BX18" s="76" t="str">
        <f t="shared" si="7"/>
        <v> </v>
      </c>
      <c r="BY18" s="76" t="str">
        <f t="shared" si="7"/>
        <v> </v>
      </c>
      <c r="BZ18" s="76" t="str">
        <f t="shared" si="7"/>
        <v> </v>
      </c>
      <c r="CA18" s="76" t="str">
        <f t="shared" si="7"/>
        <v> </v>
      </c>
      <c r="CB18" s="76" t="str">
        <f t="shared" si="7"/>
        <v> </v>
      </c>
      <c r="CC18" s="76" t="str">
        <f t="shared" si="7"/>
        <v> </v>
      </c>
      <c r="CD18" s="76" t="str">
        <f t="shared" si="7"/>
        <v> </v>
      </c>
      <c r="CE18" s="76" t="str">
        <f t="shared" si="7"/>
        <v> </v>
      </c>
      <c r="CF18" s="76" t="str">
        <f t="shared" si="7"/>
        <v> </v>
      </c>
      <c r="CG18" s="76" t="str">
        <f t="shared" si="7"/>
        <v> </v>
      </c>
      <c r="CH18" s="76" t="str">
        <f t="shared" si="7"/>
        <v> </v>
      </c>
      <c r="CI18" s="76" t="str">
        <f t="shared" si="7"/>
        <v> </v>
      </c>
      <c r="CJ18" s="76" t="str">
        <f t="shared" si="7"/>
        <v> </v>
      </c>
      <c r="CK18" s="76" t="str">
        <f t="shared" si="7"/>
        <v> </v>
      </c>
      <c r="CL18" s="76" t="str">
        <f t="shared" si="7"/>
        <v> </v>
      </c>
      <c r="CM18" s="76" t="str">
        <f t="shared" si="7"/>
        <v> </v>
      </c>
      <c r="CN18" s="76" t="str">
        <f t="shared" si="7"/>
        <v> </v>
      </c>
      <c r="CO18" s="76" t="str">
        <f t="shared" si="7"/>
        <v> </v>
      </c>
      <c r="CP18" s="76" t="str">
        <f t="shared" si="7"/>
        <v> </v>
      </c>
      <c r="CQ18" s="76" t="str">
        <f t="shared" si="7"/>
        <v> </v>
      </c>
      <c r="CR18" s="76" t="str">
        <f t="shared" si="7"/>
        <v> </v>
      </c>
      <c r="CS18" s="76" t="str">
        <f t="shared" si="7"/>
        <v> </v>
      </c>
      <c r="CT18" s="76" t="str">
        <f t="shared" si="7"/>
        <v> </v>
      </c>
      <c r="CU18" s="76" t="str">
        <f t="shared" si="7"/>
        <v> </v>
      </c>
      <c r="CV18" s="76" t="str">
        <f t="shared" si="7"/>
        <v> </v>
      </c>
      <c r="CW18" s="76" t="str">
        <f t="shared" si="7"/>
        <v> </v>
      </c>
      <c r="CX18" s="76" t="str">
        <f t="shared" si="7"/>
        <v> </v>
      </c>
      <c r="CY18" s="76" t="str">
        <f t="shared" si="7"/>
        <v> </v>
      </c>
      <c r="CZ18" s="76" t="str">
        <f t="shared" si="7"/>
        <v> </v>
      </c>
      <c r="DA18" s="76" t="str">
        <f t="shared" si="7"/>
        <v> </v>
      </c>
      <c r="DB18" s="76" t="str">
        <f t="shared" si="7"/>
        <v> </v>
      </c>
      <c r="DC18" s="76" t="str">
        <f t="shared" si="7"/>
        <v> </v>
      </c>
      <c r="DD18" s="76" t="str">
        <f t="shared" si="7"/>
        <v> </v>
      </c>
      <c r="DE18" s="76" t="str">
        <f t="shared" si="7"/>
        <v> </v>
      </c>
      <c r="DF18" s="76" t="str">
        <f t="shared" si="7"/>
        <v> </v>
      </c>
      <c r="DG18" s="76" t="str">
        <f t="shared" si="7"/>
        <v> </v>
      </c>
      <c r="DH18" s="76" t="str">
        <f t="shared" si="7"/>
        <v> </v>
      </c>
      <c r="DI18" s="77" t="str">
        <f t="shared" si="7"/>
        <v> </v>
      </c>
    </row>
    <row r="19" spans="1:113" ht="25.5">
      <c r="A19" s="81"/>
      <c r="B19" s="84">
        <f>Responsabilites!$A18</f>
        <v>11</v>
      </c>
      <c r="C19" s="72" t="str">
        <f>Responsabilites!$B18</f>
        <v>Acquérir les technologies et les infrastructures nécessaires au démarrage</v>
      </c>
      <c r="D19" s="71" t="str">
        <f>IF(Responsabilites!AA18&gt;0,Responsabilites!AA18,IF(Responsabilites!AB18&gt;0,Responsabilites!AB18,Responsabilites!AC18))</f>
        <v>Directeur technique</v>
      </c>
      <c r="E19" s="32">
        <v>40214.4384375</v>
      </c>
      <c r="F19" s="32">
        <v>40216.4384375</v>
      </c>
      <c r="G19" s="34">
        <f t="shared" si="4"/>
        <v>2</v>
      </c>
      <c r="H19" s="33">
        <v>0</v>
      </c>
      <c r="I19" s="76" t="str">
        <f t="shared" si="8"/>
        <v> </v>
      </c>
      <c r="J19" s="76" t="str">
        <f t="shared" si="8"/>
        <v> </v>
      </c>
      <c r="K19" s="76" t="str">
        <f t="shared" si="8"/>
        <v> </v>
      </c>
      <c r="L19" s="76" t="str">
        <f t="shared" si="8"/>
        <v> </v>
      </c>
      <c r="M19" s="76" t="str">
        <f t="shared" si="8"/>
        <v> </v>
      </c>
      <c r="N19" s="76" t="str">
        <f t="shared" si="8"/>
        <v>x</v>
      </c>
      <c r="O19" s="76" t="str">
        <f t="shared" si="8"/>
        <v> </v>
      </c>
      <c r="P19" s="76" t="str">
        <f t="shared" si="8"/>
        <v> </v>
      </c>
      <c r="Q19" s="76" t="str">
        <f t="shared" si="8"/>
        <v> </v>
      </c>
      <c r="R19" s="76" t="str">
        <f t="shared" si="8"/>
        <v> </v>
      </c>
      <c r="S19" s="76" t="str">
        <f t="shared" si="8"/>
        <v> </v>
      </c>
      <c r="T19" s="76" t="str">
        <f t="shared" si="8"/>
        <v> </v>
      </c>
      <c r="U19" s="76" t="str">
        <f t="shared" si="8"/>
        <v> </v>
      </c>
      <c r="V19" s="76" t="str">
        <f t="shared" si="8"/>
        <v> </v>
      </c>
      <c r="W19" s="76" t="str">
        <f t="shared" si="8"/>
        <v> </v>
      </c>
      <c r="X19" s="76" t="str">
        <f t="shared" si="8"/>
        <v> </v>
      </c>
      <c r="Y19" s="76" t="str">
        <f t="shared" si="9"/>
        <v> </v>
      </c>
      <c r="Z19" s="76" t="str">
        <f t="shared" si="9"/>
        <v> </v>
      </c>
      <c r="AA19" s="76" t="str">
        <f t="shared" si="9"/>
        <v> </v>
      </c>
      <c r="AB19" s="76" t="str">
        <f t="shared" si="9"/>
        <v> </v>
      </c>
      <c r="AC19" s="76" t="str">
        <f t="shared" si="9"/>
        <v> </v>
      </c>
      <c r="AD19" s="76" t="str">
        <f t="shared" si="9"/>
        <v> </v>
      </c>
      <c r="AE19" s="76" t="str">
        <f t="shared" si="9"/>
        <v> </v>
      </c>
      <c r="AF19" s="76" t="str">
        <f t="shared" si="9"/>
        <v> </v>
      </c>
      <c r="AG19" s="76" t="str">
        <f t="shared" si="9"/>
        <v> </v>
      </c>
      <c r="AH19" s="76" t="str">
        <f t="shared" si="9"/>
        <v> </v>
      </c>
      <c r="AI19" s="76" t="str">
        <f t="shared" si="9"/>
        <v> </v>
      </c>
      <c r="AJ19" s="76" t="str">
        <f t="shared" si="9"/>
        <v> </v>
      </c>
      <c r="AK19" s="76" t="str">
        <f t="shared" si="9"/>
        <v> </v>
      </c>
      <c r="AL19" s="76" t="str">
        <f t="shared" si="9"/>
        <v> </v>
      </c>
      <c r="AM19" s="76" t="str">
        <f t="shared" si="9"/>
        <v> </v>
      </c>
      <c r="AN19" s="76" t="str">
        <f t="shared" si="9"/>
        <v> </v>
      </c>
      <c r="AO19" s="76" t="str">
        <f t="shared" si="10"/>
        <v> </v>
      </c>
      <c r="AP19" s="76" t="str">
        <f t="shared" si="10"/>
        <v> </v>
      </c>
      <c r="AQ19" s="76" t="str">
        <f t="shared" si="10"/>
        <v> </v>
      </c>
      <c r="AR19" s="76" t="str">
        <f t="shared" si="10"/>
        <v> </v>
      </c>
      <c r="AS19" s="76" t="str">
        <f t="shared" si="10"/>
        <v> </v>
      </c>
      <c r="AT19" s="76" t="str">
        <f t="shared" si="10"/>
        <v> </v>
      </c>
      <c r="AU19" s="76" t="str">
        <f t="shared" si="10"/>
        <v> </v>
      </c>
      <c r="AV19" s="76" t="str">
        <f t="shared" si="10"/>
        <v> </v>
      </c>
      <c r="AW19" s="76" t="str">
        <f t="shared" si="10"/>
        <v> </v>
      </c>
      <c r="AX19" s="76" t="str">
        <f t="shared" si="10"/>
        <v> </v>
      </c>
      <c r="AY19" s="76" t="str">
        <f t="shared" si="10"/>
        <v> </v>
      </c>
      <c r="AZ19" s="76" t="str">
        <f t="shared" si="10"/>
        <v> </v>
      </c>
      <c r="BA19" s="76" t="str">
        <f t="shared" si="10"/>
        <v> </v>
      </c>
      <c r="BB19" s="76" t="str">
        <f t="shared" si="10"/>
        <v> </v>
      </c>
      <c r="BC19" s="76" t="str">
        <f t="shared" si="10"/>
        <v> </v>
      </c>
      <c r="BD19" s="76" t="str">
        <f t="shared" si="10"/>
        <v> </v>
      </c>
      <c r="BE19" s="76" t="str">
        <f t="shared" si="11"/>
        <v> </v>
      </c>
      <c r="BF19" s="76" t="str">
        <f t="shared" si="11"/>
        <v> </v>
      </c>
      <c r="BG19" s="76" t="str">
        <f t="shared" si="11"/>
        <v> </v>
      </c>
      <c r="BH19" s="76" t="str">
        <f t="shared" si="11"/>
        <v> </v>
      </c>
      <c r="BI19" s="76" t="str">
        <f t="shared" si="11"/>
        <v> </v>
      </c>
      <c r="BJ19" s="76" t="str">
        <f t="shared" si="11"/>
        <v> </v>
      </c>
      <c r="BK19" s="76" t="str">
        <f t="shared" si="11"/>
        <v> </v>
      </c>
      <c r="BL19" s="76" t="str">
        <f t="shared" si="11"/>
        <v> </v>
      </c>
      <c r="BM19" s="76" t="str">
        <f t="shared" si="11"/>
        <v> </v>
      </c>
      <c r="BN19" s="76" t="str">
        <f t="shared" si="11"/>
        <v> </v>
      </c>
      <c r="BO19" s="76" t="str">
        <f t="shared" si="11"/>
        <v> </v>
      </c>
      <c r="BP19" s="76" t="str">
        <f t="shared" si="11"/>
        <v> </v>
      </c>
      <c r="BQ19" s="76" t="str">
        <f t="shared" si="11"/>
        <v> </v>
      </c>
      <c r="BR19" s="76" t="str">
        <f t="shared" si="11"/>
        <v> </v>
      </c>
      <c r="BS19" s="76" t="str">
        <f t="shared" si="11"/>
        <v> </v>
      </c>
      <c r="BT19" s="76" t="str">
        <f t="shared" si="11"/>
        <v> </v>
      </c>
      <c r="BU19" s="76" t="str">
        <f t="shared" si="7"/>
        <v> </v>
      </c>
      <c r="BV19" s="76" t="str">
        <f t="shared" si="7"/>
        <v> </v>
      </c>
      <c r="BW19" s="76" t="str">
        <f t="shared" si="7"/>
        <v> </v>
      </c>
      <c r="BX19" s="76" t="str">
        <f t="shared" si="7"/>
        <v> </v>
      </c>
      <c r="BY19" s="76" t="str">
        <f t="shared" si="7"/>
        <v> </v>
      </c>
      <c r="BZ19" s="76" t="str">
        <f t="shared" si="7"/>
        <v> </v>
      </c>
      <c r="CA19" s="76" t="str">
        <f t="shared" si="7"/>
        <v> </v>
      </c>
      <c r="CB19" s="76" t="str">
        <f t="shared" si="7"/>
        <v> </v>
      </c>
      <c r="CC19" s="76" t="str">
        <f t="shared" si="7"/>
        <v> </v>
      </c>
      <c r="CD19" s="76" t="str">
        <f t="shared" si="7"/>
        <v> </v>
      </c>
      <c r="CE19" s="76" t="str">
        <f t="shared" si="7"/>
        <v> </v>
      </c>
      <c r="CF19" s="76" t="str">
        <f t="shared" si="7"/>
        <v> </v>
      </c>
      <c r="CG19" s="76" t="str">
        <f t="shared" si="7"/>
        <v> </v>
      </c>
      <c r="CH19" s="76" t="str">
        <f t="shared" si="7"/>
        <v> </v>
      </c>
      <c r="CI19" s="76" t="str">
        <f t="shared" si="7"/>
        <v> </v>
      </c>
      <c r="CJ19" s="76" t="str">
        <f t="shared" si="7"/>
        <v> </v>
      </c>
      <c r="CK19" s="76" t="str">
        <f t="shared" si="7"/>
        <v> </v>
      </c>
      <c r="CL19" s="76" t="str">
        <f t="shared" si="7"/>
        <v> </v>
      </c>
      <c r="CM19" s="76" t="str">
        <f t="shared" si="7"/>
        <v> </v>
      </c>
      <c r="CN19" s="76" t="str">
        <f t="shared" si="7"/>
        <v> </v>
      </c>
      <c r="CO19" s="76" t="str">
        <f t="shared" si="7"/>
        <v> </v>
      </c>
      <c r="CP19" s="76" t="str">
        <f t="shared" si="7"/>
        <v> </v>
      </c>
      <c r="CQ19" s="76" t="str">
        <f t="shared" si="7"/>
        <v> </v>
      </c>
      <c r="CR19" s="76" t="str">
        <f t="shared" si="7"/>
        <v> </v>
      </c>
      <c r="CS19" s="76" t="str">
        <f t="shared" si="7"/>
        <v> </v>
      </c>
      <c r="CT19" s="76" t="str">
        <f t="shared" si="7"/>
        <v> </v>
      </c>
      <c r="CU19" s="76" t="str">
        <f t="shared" si="7"/>
        <v> </v>
      </c>
      <c r="CV19" s="76" t="str">
        <f t="shared" si="7"/>
        <v> </v>
      </c>
      <c r="CW19" s="76" t="str">
        <f t="shared" si="7"/>
        <v> </v>
      </c>
      <c r="CX19" s="76" t="str">
        <f t="shared" si="7"/>
        <v> </v>
      </c>
      <c r="CY19" s="76" t="str">
        <f t="shared" si="7"/>
        <v> </v>
      </c>
      <c r="CZ19" s="76" t="str">
        <f t="shared" si="7"/>
        <v> </v>
      </c>
      <c r="DA19" s="76" t="str">
        <f t="shared" si="7"/>
        <v> </v>
      </c>
      <c r="DB19" s="76" t="str">
        <f t="shared" si="7"/>
        <v> </v>
      </c>
      <c r="DC19" s="76" t="str">
        <f t="shared" si="7"/>
        <v> </v>
      </c>
      <c r="DD19" s="76" t="str">
        <f t="shared" si="7"/>
        <v> </v>
      </c>
      <c r="DE19" s="76" t="str">
        <f t="shared" si="7"/>
        <v> </v>
      </c>
      <c r="DF19" s="76" t="str">
        <f t="shared" si="7"/>
        <v> </v>
      </c>
      <c r="DG19" s="76" t="str">
        <f t="shared" si="7"/>
        <v> </v>
      </c>
      <c r="DH19" s="76" t="str">
        <f t="shared" si="7"/>
        <v> </v>
      </c>
      <c r="DI19" s="77" t="str">
        <f t="shared" si="7"/>
        <v> </v>
      </c>
    </row>
    <row r="20" spans="1:113" ht="18">
      <c r="A20" s="81"/>
      <c r="B20" s="84">
        <f>Responsabilites!$A19</f>
        <v>12</v>
      </c>
      <c r="C20" s="72" t="str">
        <f>Responsabilites!$B19</f>
        <v>Déterminer l’échéancier préliminaire</v>
      </c>
      <c r="D20" s="71" t="str">
        <f>IF(Responsabilites!AA19&gt;0,Responsabilites!AA19,IF(Responsabilites!AB19&gt;0,Responsabilites!AB19,Responsabilites!AC19))</f>
        <v>Chef de projet</v>
      </c>
      <c r="E20" s="32">
        <v>40216.4384375</v>
      </c>
      <c r="F20" s="32">
        <v>40219.4384375</v>
      </c>
      <c r="G20" s="34">
        <f t="shared" si="4"/>
        <v>3</v>
      </c>
      <c r="H20" s="33">
        <v>0</v>
      </c>
      <c r="I20" s="76" t="str">
        <f t="shared" si="8"/>
        <v> </v>
      </c>
      <c r="J20" s="76" t="str">
        <f t="shared" si="8"/>
        <v> </v>
      </c>
      <c r="K20" s="76" t="str">
        <f t="shared" si="8"/>
        <v> </v>
      </c>
      <c r="L20" s="76" t="str">
        <f t="shared" si="8"/>
        <v> </v>
      </c>
      <c r="M20" s="76" t="str">
        <f t="shared" si="8"/>
        <v> </v>
      </c>
      <c r="N20" s="76" t="str">
        <f t="shared" si="8"/>
        <v> </v>
      </c>
      <c r="O20" s="76" t="str">
        <f t="shared" si="8"/>
        <v> </v>
      </c>
      <c r="P20" s="76" t="str">
        <f t="shared" si="8"/>
        <v> </v>
      </c>
      <c r="Q20" s="76" t="str">
        <f t="shared" si="8"/>
        <v> </v>
      </c>
      <c r="R20" s="76" t="str">
        <f t="shared" si="8"/>
        <v> </v>
      </c>
      <c r="S20" s="76" t="str">
        <f t="shared" si="8"/>
        <v> </v>
      </c>
      <c r="T20" s="76" t="str">
        <f t="shared" si="8"/>
        <v> </v>
      </c>
      <c r="U20" s="76" t="str">
        <f t="shared" si="8"/>
        <v> </v>
      </c>
      <c r="V20" s="76" t="str">
        <f t="shared" si="8"/>
        <v> </v>
      </c>
      <c r="W20" s="76" t="str">
        <f t="shared" si="8"/>
        <v> </v>
      </c>
      <c r="X20" s="76" t="str">
        <f t="shared" si="8"/>
        <v> </v>
      </c>
      <c r="Y20" s="76" t="str">
        <f t="shared" si="9"/>
        <v> </v>
      </c>
      <c r="Z20" s="76" t="str">
        <f t="shared" si="9"/>
        <v> </v>
      </c>
      <c r="AA20" s="76" t="str">
        <f t="shared" si="9"/>
        <v> </v>
      </c>
      <c r="AB20" s="76" t="str">
        <f t="shared" si="9"/>
        <v> </v>
      </c>
      <c r="AC20" s="76" t="str">
        <f t="shared" si="9"/>
        <v> </v>
      </c>
      <c r="AD20" s="76" t="str">
        <f t="shared" si="9"/>
        <v> </v>
      </c>
      <c r="AE20" s="76" t="str">
        <f t="shared" si="9"/>
        <v> </v>
      </c>
      <c r="AF20" s="76" t="str">
        <f t="shared" si="9"/>
        <v> </v>
      </c>
      <c r="AG20" s="76" t="str">
        <f t="shared" si="9"/>
        <v> </v>
      </c>
      <c r="AH20" s="76" t="str">
        <f t="shared" si="9"/>
        <v> </v>
      </c>
      <c r="AI20" s="76" t="str">
        <f t="shared" si="9"/>
        <v> </v>
      </c>
      <c r="AJ20" s="76" t="str">
        <f t="shared" si="9"/>
        <v> </v>
      </c>
      <c r="AK20" s="76" t="str">
        <f t="shared" si="9"/>
        <v> </v>
      </c>
      <c r="AL20" s="76" t="str">
        <f t="shared" si="9"/>
        <v> </v>
      </c>
      <c r="AM20" s="76" t="str">
        <f t="shared" si="9"/>
        <v> </v>
      </c>
      <c r="AN20" s="76" t="str">
        <f t="shared" si="9"/>
        <v> </v>
      </c>
      <c r="AO20" s="76" t="str">
        <f t="shared" si="10"/>
        <v> </v>
      </c>
      <c r="AP20" s="76" t="str">
        <f t="shared" si="10"/>
        <v> </v>
      </c>
      <c r="AQ20" s="76" t="str">
        <f t="shared" si="10"/>
        <v> </v>
      </c>
      <c r="AR20" s="76" t="str">
        <f t="shared" si="10"/>
        <v> </v>
      </c>
      <c r="AS20" s="76" t="str">
        <f t="shared" si="10"/>
        <v> </v>
      </c>
      <c r="AT20" s="76" t="str">
        <f t="shared" si="10"/>
        <v> </v>
      </c>
      <c r="AU20" s="76" t="str">
        <f t="shared" si="10"/>
        <v> </v>
      </c>
      <c r="AV20" s="76" t="str">
        <f t="shared" si="10"/>
        <v> </v>
      </c>
      <c r="AW20" s="76" t="str">
        <f t="shared" si="10"/>
        <v> </v>
      </c>
      <c r="AX20" s="76" t="str">
        <f t="shared" si="10"/>
        <v> </v>
      </c>
      <c r="AY20" s="76" t="str">
        <f t="shared" si="10"/>
        <v> </v>
      </c>
      <c r="AZ20" s="76" t="str">
        <f t="shared" si="10"/>
        <v> </v>
      </c>
      <c r="BA20" s="76" t="str">
        <f t="shared" si="10"/>
        <v> </v>
      </c>
      <c r="BB20" s="76" t="str">
        <f t="shared" si="10"/>
        <v> </v>
      </c>
      <c r="BC20" s="76" t="str">
        <f t="shared" si="10"/>
        <v> </v>
      </c>
      <c r="BD20" s="76" t="str">
        <f t="shared" si="10"/>
        <v> </v>
      </c>
      <c r="BE20" s="76" t="str">
        <f t="shared" si="11"/>
        <v> </v>
      </c>
      <c r="BF20" s="76" t="str">
        <f t="shared" si="11"/>
        <v> </v>
      </c>
      <c r="BG20" s="76" t="str">
        <f t="shared" si="11"/>
        <v> </v>
      </c>
      <c r="BH20" s="76" t="str">
        <f t="shared" si="11"/>
        <v> </v>
      </c>
      <c r="BI20" s="76" t="str">
        <f t="shared" si="11"/>
        <v> </v>
      </c>
      <c r="BJ20" s="76" t="str">
        <f t="shared" si="11"/>
        <v> </v>
      </c>
      <c r="BK20" s="76" t="str">
        <f t="shared" si="11"/>
        <v> </v>
      </c>
      <c r="BL20" s="76" t="str">
        <f t="shared" si="11"/>
        <v> </v>
      </c>
      <c r="BM20" s="76" t="str">
        <f t="shared" si="11"/>
        <v> </v>
      </c>
      <c r="BN20" s="76" t="str">
        <f t="shared" si="11"/>
        <v> </v>
      </c>
      <c r="BO20" s="76" t="str">
        <f t="shared" si="11"/>
        <v> </v>
      </c>
      <c r="BP20" s="76" t="str">
        <f t="shared" si="11"/>
        <v> </v>
      </c>
      <c r="BQ20" s="76" t="str">
        <f t="shared" si="11"/>
        <v> </v>
      </c>
      <c r="BR20" s="76" t="str">
        <f t="shared" si="11"/>
        <v> </v>
      </c>
      <c r="BS20" s="76" t="str">
        <f t="shared" si="11"/>
        <v> </v>
      </c>
      <c r="BT20" s="76" t="str">
        <f t="shared" si="11"/>
        <v> </v>
      </c>
      <c r="BU20" s="76" t="str">
        <f t="shared" si="7"/>
        <v> </v>
      </c>
      <c r="BV20" s="76" t="str">
        <f t="shared" si="7"/>
        <v> </v>
      </c>
      <c r="BW20" s="76" t="str">
        <f t="shared" si="7"/>
        <v> </v>
      </c>
      <c r="BX20" s="76" t="str">
        <f t="shared" si="7"/>
        <v> </v>
      </c>
      <c r="BY20" s="76" t="str">
        <f t="shared" si="7"/>
        <v> </v>
      </c>
      <c r="BZ20" s="76" t="str">
        <f t="shared" si="7"/>
        <v> </v>
      </c>
      <c r="CA20" s="76" t="str">
        <f t="shared" si="7"/>
        <v> </v>
      </c>
      <c r="CB20" s="76" t="str">
        <f t="shared" si="7"/>
        <v> </v>
      </c>
      <c r="CC20" s="76" t="str">
        <f t="shared" si="7"/>
        <v> </v>
      </c>
      <c r="CD20" s="76" t="str">
        <f t="shared" si="7"/>
        <v> </v>
      </c>
      <c r="CE20" s="76" t="str">
        <f t="shared" si="7"/>
        <v> </v>
      </c>
      <c r="CF20" s="76" t="str">
        <f t="shared" si="7"/>
        <v> </v>
      </c>
      <c r="CG20" s="76" t="str">
        <f t="shared" si="7"/>
        <v> </v>
      </c>
      <c r="CH20" s="76" t="str">
        <f t="shared" si="7"/>
        <v> </v>
      </c>
      <c r="CI20" s="76" t="str">
        <f t="shared" si="7"/>
        <v> </v>
      </c>
      <c r="CJ20" s="76" t="str">
        <f t="shared" si="7"/>
        <v> </v>
      </c>
      <c r="CK20" s="76" t="str">
        <f t="shared" si="7"/>
        <v> </v>
      </c>
      <c r="CL20" s="76" t="str">
        <f t="shared" si="7"/>
        <v> </v>
      </c>
      <c r="CM20" s="76" t="str">
        <f t="shared" si="7"/>
        <v> </v>
      </c>
      <c r="CN20" s="76" t="str">
        <f t="shared" si="7"/>
        <v> </v>
      </c>
      <c r="CO20" s="76" t="str">
        <f t="shared" si="7"/>
        <v> </v>
      </c>
      <c r="CP20" s="76" t="str">
        <f t="shared" si="7"/>
        <v> </v>
      </c>
      <c r="CQ20" s="76" t="str">
        <f t="shared" si="7"/>
        <v> </v>
      </c>
      <c r="CR20" s="76" t="str">
        <f t="shared" si="7"/>
        <v> </v>
      </c>
      <c r="CS20" s="76" t="str">
        <f t="shared" si="7"/>
        <v> </v>
      </c>
      <c r="CT20" s="76" t="str">
        <f t="shared" si="7"/>
        <v> </v>
      </c>
      <c r="CU20" s="76" t="str">
        <f t="shared" si="7"/>
        <v> </v>
      </c>
      <c r="CV20" s="76" t="str">
        <f t="shared" si="7"/>
        <v> </v>
      </c>
      <c r="CW20" s="76" t="str">
        <f t="shared" si="7"/>
        <v> </v>
      </c>
      <c r="CX20" s="76" t="str">
        <f t="shared" si="7"/>
        <v> </v>
      </c>
      <c r="CY20" s="76" t="str">
        <f t="shared" si="7"/>
        <v> </v>
      </c>
      <c r="CZ20" s="76" t="str">
        <f t="shared" si="7"/>
        <v> </v>
      </c>
      <c r="DA20" s="76" t="str">
        <f t="shared" si="7"/>
        <v> </v>
      </c>
      <c r="DB20" s="76" t="str">
        <f t="shared" si="7"/>
        <v> </v>
      </c>
      <c r="DC20" s="76" t="str">
        <f t="shared" si="7"/>
        <v> </v>
      </c>
      <c r="DD20" s="76" t="str">
        <f t="shared" si="7"/>
        <v> </v>
      </c>
      <c r="DE20" s="76" t="str">
        <f t="shared" si="7"/>
        <v> </v>
      </c>
      <c r="DF20" s="76" t="str">
        <f t="shared" si="7"/>
        <v> </v>
      </c>
      <c r="DG20" s="76" t="str">
        <f t="shared" si="7"/>
        <v> </v>
      </c>
      <c r="DH20" s="76" t="str">
        <f t="shared" si="7"/>
        <v> </v>
      </c>
      <c r="DI20" s="77" t="str">
        <f t="shared" si="7"/>
        <v> </v>
      </c>
    </row>
    <row r="21" spans="1:113" ht="18">
      <c r="A21" s="81"/>
      <c r="B21" s="84">
        <f>Responsabilites!$A20</f>
        <v>13</v>
      </c>
      <c r="C21" s="72" t="str">
        <f>Responsabilites!$B20</f>
        <v>Établir les coûts</v>
      </c>
      <c r="D21" s="71" t="str">
        <f>IF(Responsabilites!AA20&gt;0,Responsabilites!AA20,IF(Responsabilites!AB20&gt;0,Responsabilites!AB20,Responsabilites!AC20))</f>
        <v>Chef de projet</v>
      </c>
      <c r="E21" s="32">
        <v>40221.4384375</v>
      </c>
      <c r="F21" s="32">
        <v>40224.4384375</v>
      </c>
      <c r="G21" s="34">
        <f t="shared" si="4"/>
        <v>3</v>
      </c>
      <c r="H21" s="33">
        <v>0</v>
      </c>
      <c r="I21" s="76" t="str">
        <f t="shared" si="8"/>
        <v> </v>
      </c>
      <c r="J21" s="76" t="str">
        <f t="shared" si="8"/>
        <v> </v>
      </c>
      <c r="K21" s="76" t="str">
        <f t="shared" si="8"/>
        <v> </v>
      </c>
      <c r="L21" s="76" t="str">
        <f t="shared" si="8"/>
        <v> </v>
      </c>
      <c r="M21" s="76" t="str">
        <f t="shared" si="8"/>
        <v> </v>
      </c>
      <c r="N21" s="76" t="str">
        <f t="shared" si="8"/>
        <v> </v>
      </c>
      <c r="O21" s="76" t="str">
        <f t="shared" si="8"/>
        <v>x</v>
      </c>
      <c r="P21" s="76" t="str">
        <f t="shared" si="8"/>
        <v> </v>
      </c>
      <c r="Q21" s="76" t="str">
        <f t="shared" si="8"/>
        <v> </v>
      </c>
      <c r="R21" s="76" t="str">
        <f t="shared" si="8"/>
        <v> </v>
      </c>
      <c r="S21" s="76" t="str">
        <f t="shared" si="8"/>
        <v> </v>
      </c>
      <c r="T21" s="76" t="str">
        <f t="shared" si="8"/>
        <v> </v>
      </c>
      <c r="U21" s="76" t="str">
        <f t="shared" si="8"/>
        <v> </v>
      </c>
      <c r="V21" s="76" t="str">
        <f t="shared" si="8"/>
        <v> </v>
      </c>
      <c r="W21" s="76" t="str">
        <f t="shared" si="8"/>
        <v> </v>
      </c>
      <c r="X21" s="76" t="str">
        <f t="shared" si="8"/>
        <v> </v>
      </c>
      <c r="Y21" s="76" t="str">
        <f t="shared" si="9"/>
        <v> </v>
      </c>
      <c r="Z21" s="76" t="str">
        <f t="shared" si="9"/>
        <v> </v>
      </c>
      <c r="AA21" s="76" t="str">
        <f t="shared" si="9"/>
        <v> </v>
      </c>
      <c r="AB21" s="76" t="str">
        <f t="shared" si="9"/>
        <v> </v>
      </c>
      <c r="AC21" s="76" t="str">
        <f t="shared" si="9"/>
        <v> </v>
      </c>
      <c r="AD21" s="76" t="str">
        <f t="shared" si="9"/>
        <v> </v>
      </c>
      <c r="AE21" s="76" t="str">
        <f t="shared" si="9"/>
        <v> </v>
      </c>
      <c r="AF21" s="76" t="str">
        <f t="shared" si="9"/>
        <v> </v>
      </c>
      <c r="AG21" s="76" t="str">
        <f t="shared" si="9"/>
        <v> </v>
      </c>
      <c r="AH21" s="76" t="str">
        <f t="shared" si="9"/>
        <v> </v>
      </c>
      <c r="AI21" s="76" t="str">
        <f t="shared" si="9"/>
        <v> </v>
      </c>
      <c r="AJ21" s="76" t="str">
        <f t="shared" si="9"/>
        <v> </v>
      </c>
      <c r="AK21" s="76" t="str">
        <f t="shared" si="9"/>
        <v> </v>
      </c>
      <c r="AL21" s="76" t="str">
        <f t="shared" si="9"/>
        <v> </v>
      </c>
      <c r="AM21" s="76" t="str">
        <f t="shared" si="9"/>
        <v> </v>
      </c>
      <c r="AN21" s="76" t="str">
        <f t="shared" si="9"/>
        <v> </v>
      </c>
      <c r="AO21" s="76" t="str">
        <f t="shared" si="10"/>
        <v> </v>
      </c>
      <c r="AP21" s="76" t="str">
        <f t="shared" si="10"/>
        <v> </v>
      </c>
      <c r="AQ21" s="76" t="str">
        <f t="shared" si="10"/>
        <v> </v>
      </c>
      <c r="AR21" s="76" t="str">
        <f t="shared" si="10"/>
        <v> </v>
      </c>
      <c r="AS21" s="76" t="str">
        <f t="shared" si="10"/>
        <v> </v>
      </c>
      <c r="AT21" s="76" t="str">
        <f t="shared" si="10"/>
        <v> </v>
      </c>
      <c r="AU21" s="76" t="str">
        <f t="shared" si="10"/>
        <v> </v>
      </c>
      <c r="AV21" s="76" t="str">
        <f t="shared" si="10"/>
        <v> </v>
      </c>
      <c r="AW21" s="76" t="str">
        <f t="shared" si="10"/>
        <v> </v>
      </c>
      <c r="AX21" s="76" t="str">
        <f t="shared" si="10"/>
        <v> </v>
      </c>
      <c r="AY21" s="76" t="str">
        <f t="shared" si="10"/>
        <v> </v>
      </c>
      <c r="AZ21" s="76" t="str">
        <f t="shared" si="10"/>
        <v> </v>
      </c>
      <c r="BA21" s="76" t="str">
        <f t="shared" si="10"/>
        <v> </v>
      </c>
      <c r="BB21" s="76" t="str">
        <f t="shared" si="10"/>
        <v> </v>
      </c>
      <c r="BC21" s="76" t="str">
        <f t="shared" si="10"/>
        <v> </v>
      </c>
      <c r="BD21" s="76" t="str">
        <f t="shared" si="10"/>
        <v> </v>
      </c>
      <c r="BE21" s="76" t="str">
        <f t="shared" si="11"/>
        <v> </v>
      </c>
      <c r="BF21" s="76" t="str">
        <f t="shared" si="11"/>
        <v> </v>
      </c>
      <c r="BG21" s="76" t="str">
        <f t="shared" si="11"/>
        <v> </v>
      </c>
      <c r="BH21" s="76" t="str">
        <f t="shared" si="11"/>
        <v> </v>
      </c>
      <c r="BI21" s="76" t="str">
        <f t="shared" si="11"/>
        <v> </v>
      </c>
      <c r="BJ21" s="76" t="str">
        <f t="shared" si="11"/>
        <v> </v>
      </c>
      <c r="BK21" s="76" t="str">
        <f t="shared" si="11"/>
        <v> </v>
      </c>
      <c r="BL21" s="76" t="str">
        <f t="shared" si="11"/>
        <v> </v>
      </c>
      <c r="BM21" s="76" t="str">
        <f t="shared" si="11"/>
        <v> </v>
      </c>
      <c r="BN21" s="76" t="str">
        <f t="shared" si="11"/>
        <v> </v>
      </c>
      <c r="BO21" s="76" t="str">
        <f t="shared" si="11"/>
        <v> </v>
      </c>
      <c r="BP21" s="76" t="str">
        <f t="shared" si="11"/>
        <v> </v>
      </c>
      <c r="BQ21" s="76" t="str">
        <f t="shared" si="11"/>
        <v> </v>
      </c>
      <c r="BR21" s="76" t="str">
        <f t="shared" si="11"/>
        <v> </v>
      </c>
      <c r="BS21" s="76" t="str">
        <f t="shared" si="11"/>
        <v> </v>
      </c>
      <c r="BT21" s="76" t="str">
        <f t="shared" si="11"/>
        <v> </v>
      </c>
      <c r="BU21" s="76" t="str">
        <f t="shared" si="7"/>
        <v> </v>
      </c>
      <c r="BV21" s="76" t="str">
        <f t="shared" si="7"/>
        <v> </v>
      </c>
      <c r="BW21" s="76" t="str">
        <f t="shared" si="7"/>
        <v> </v>
      </c>
      <c r="BX21" s="76" t="str">
        <f t="shared" si="7"/>
        <v> </v>
      </c>
      <c r="BY21" s="76" t="str">
        <f t="shared" si="7"/>
        <v> </v>
      </c>
      <c r="BZ21" s="76" t="str">
        <f t="shared" si="7"/>
        <v> </v>
      </c>
      <c r="CA21" s="76" t="str">
        <f t="shared" si="7"/>
        <v> </v>
      </c>
      <c r="CB21" s="76" t="str">
        <f t="shared" si="7"/>
        <v> </v>
      </c>
      <c r="CC21" s="76" t="str">
        <f t="shared" si="7"/>
        <v> </v>
      </c>
      <c r="CD21" s="76" t="str">
        <f t="shared" si="7"/>
        <v> </v>
      </c>
      <c r="CE21" s="76" t="str">
        <f t="shared" si="7"/>
        <v> </v>
      </c>
      <c r="CF21" s="76" t="str">
        <f t="shared" si="7"/>
        <v> </v>
      </c>
      <c r="CG21" s="76" t="str">
        <f t="shared" si="7"/>
        <v> </v>
      </c>
      <c r="CH21" s="76" t="str">
        <f t="shared" si="7"/>
        <v> </v>
      </c>
      <c r="CI21" s="76" t="str">
        <f t="shared" si="7"/>
        <v> </v>
      </c>
      <c r="CJ21" s="76" t="str">
        <f t="shared" si="7"/>
        <v> </v>
      </c>
      <c r="CK21" s="76" t="str">
        <f t="shared" si="7"/>
        <v> </v>
      </c>
      <c r="CL21" s="76" t="str">
        <f t="shared" si="7"/>
        <v> </v>
      </c>
      <c r="CM21" s="76" t="str">
        <f t="shared" si="7"/>
        <v> </v>
      </c>
      <c r="CN21" s="76" t="str">
        <f t="shared" si="7"/>
        <v> </v>
      </c>
      <c r="CO21" s="76" t="str">
        <f t="shared" si="7"/>
        <v> </v>
      </c>
      <c r="CP21" s="76" t="str">
        <f t="shared" si="7"/>
        <v> </v>
      </c>
      <c r="CQ21" s="76" t="str">
        <f t="shared" si="7"/>
        <v> </v>
      </c>
      <c r="CR21" s="76" t="str">
        <f t="shared" si="7"/>
        <v> </v>
      </c>
      <c r="CS21" s="76" t="str">
        <f t="shared" si="7"/>
        <v> </v>
      </c>
      <c r="CT21" s="76" t="str">
        <f t="shared" si="7"/>
        <v> </v>
      </c>
      <c r="CU21" s="76" t="str">
        <f t="shared" si="7"/>
        <v> </v>
      </c>
      <c r="CV21" s="76" t="str">
        <f t="shared" si="7"/>
        <v> </v>
      </c>
      <c r="CW21" s="76" t="str">
        <f t="shared" si="7"/>
        <v> </v>
      </c>
      <c r="CX21" s="76" t="str">
        <f t="shared" si="7"/>
        <v> </v>
      </c>
      <c r="CY21" s="76" t="str">
        <f t="shared" si="7"/>
        <v> </v>
      </c>
      <c r="CZ21" s="76" t="str">
        <f t="shared" si="7"/>
        <v> </v>
      </c>
      <c r="DA21" s="76" t="str">
        <f t="shared" si="7"/>
        <v> </v>
      </c>
      <c r="DB21" s="76" t="str">
        <f aca="true" t="shared" si="13" ref="DB21:DI21">IF(DB$7&lt;$E21," ",IF(DB$7&gt;$F21," ","x"))</f>
        <v> </v>
      </c>
      <c r="DC21" s="76" t="str">
        <f t="shared" si="13"/>
        <v> </v>
      </c>
      <c r="DD21" s="76" t="str">
        <f t="shared" si="13"/>
        <v> </v>
      </c>
      <c r="DE21" s="76" t="str">
        <f t="shared" si="13"/>
        <v> </v>
      </c>
      <c r="DF21" s="76" t="str">
        <f t="shared" si="13"/>
        <v> </v>
      </c>
      <c r="DG21" s="76" t="str">
        <f t="shared" si="13"/>
        <v> </v>
      </c>
      <c r="DH21" s="76" t="str">
        <f t="shared" si="13"/>
        <v> </v>
      </c>
      <c r="DI21" s="77" t="str">
        <f t="shared" si="13"/>
        <v> </v>
      </c>
    </row>
    <row r="22" spans="1:113" ht="25.5">
      <c r="A22" s="81"/>
      <c r="B22" s="84">
        <f>Responsabilites!$A21</f>
        <v>14</v>
      </c>
      <c r="C22" s="72" t="str">
        <f>Responsabilites!$B21</f>
        <v>Produire le cahier des charges / la proposition / le prototype</v>
      </c>
      <c r="D22" s="71" t="str">
        <f>IF(Responsabilites!AA21&gt;0,Responsabilites!AA21,IF(Responsabilites!AB21&gt;0,Responsabilites!AB21,Responsabilites!AC21))</f>
        <v>Rédacteur(s) / réviseurs</v>
      </c>
      <c r="E22" s="32">
        <v>40224.4384375</v>
      </c>
      <c r="F22" s="32">
        <v>40237.4384375</v>
      </c>
      <c r="G22" s="34">
        <f t="shared" si="4"/>
        <v>13</v>
      </c>
      <c r="H22" s="33">
        <v>0</v>
      </c>
      <c r="I22" s="76" t="str">
        <f t="shared" si="8"/>
        <v> </v>
      </c>
      <c r="J22" s="76" t="str">
        <f t="shared" si="8"/>
        <v> </v>
      </c>
      <c r="K22" s="76" t="str">
        <f t="shared" si="8"/>
        <v> </v>
      </c>
      <c r="L22" s="76" t="str">
        <f t="shared" si="8"/>
        <v> </v>
      </c>
      <c r="M22" s="76" t="str">
        <f t="shared" si="8"/>
        <v> </v>
      </c>
      <c r="N22" s="76" t="str">
        <f t="shared" si="8"/>
        <v> </v>
      </c>
      <c r="O22" s="76" t="str">
        <f t="shared" si="8"/>
        <v> </v>
      </c>
      <c r="P22" s="76" t="str">
        <f t="shared" si="8"/>
        <v>x</v>
      </c>
      <c r="Q22" s="76" t="str">
        <f t="shared" si="8"/>
        <v>x</v>
      </c>
      <c r="R22" s="76" t="str">
        <f t="shared" si="8"/>
        <v> </v>
      </c>
      <c r="S22" s="76" t="str">
        <f t="shared" si="8"/>
        <v> </v>
      </c>
      <c r="T22" s="76" t="str">
        <f t="shared" si="8"/>
        <v> </v>
      </c>
      <c r="U22" s="76" t="str">
        <f t="shared" si="8"/>
        <v> </v>
      </c>
      <c r="V22" s="76" t="str">
        <f t="shared" si="8"/>
        <v> </v>
      </c>
      <c r="W22" s="76" t="str">
        <f t="shared" si="8"/>
        <v> </v>
      </c>
      <c r="X22" s="76" t="str">
        <f t="shared" si="8"/>
        <v> </v>
      </c>
      <c r="Y22" s="76" t="str">
        <f t="shared" si="9"/>
        <v> </v>
      </c>
      <c r="Z22" s="76" t="str">
        <f t="shared" si="9"/>
        <v> </v>
      </c>
      <c r="AA22" s="76" t="str">
        <f t="shared" si="9"/>
        <v> </v>
      </c>
      <c r="AB22" s="76" t="str">
        <f t="shared" si="9"/>
        <v> </v>
      </c>
      <c r="AC22" s="76" t="str">
        <f t="shared" si="9"/>
        <v> </v>
      </c>
      <c r="AD22" s="76" t="str">
        <f t="shared" si="9"/>
        <v> </v>
      </c>
      <c r="AE22" s="76" t="str">
        <f t="shared" si="9"/>
        <v> </v>
      </c>
      <c r="AF22" s="76" t="str">
        <f t="shared" si="9"/>
        <v> </v>
      </c>
      <c r="AG22" s="76" t="str">
        <f t="shared" si="9"/>
        <v> </v>
      </c>
      <c r="AH22" s="76" t="str">
        <f t="shared" si="9"/>
        <v> </v>
      </c>
      <c r="AI22" s="76" t="str">
        <f t="shared" si="9"/>
        <v> </v>
      </c>
      <c r="AJ22" s="76" t="str">
        <f t="shared" si="9"/>
        <v> </v>
      </c>
      <c r="AK22" s="76" t="str">
        <f t="shared" si="9"/>
        <v> </v>
      </c>
      <c r="AL22" s="76" t="str">
        <f t="shared" si="9"/>
        <v> </v>
      </c>
      <c r="AM22" s="76" t="str">
        <f t="shared" si="9"/>
        <v> </v>
      </c>
      <c r="AN22" s="76" t="str">
        <f t="shared" si="9"/>
        <v> </v>
      </c>
      <c r="AO22" s="76" t="str">
        <f t="shared" si="10"/>
        <v> </v>
      </c>
      <c r="AP22" s="76" t="str">
        <f t="shared" si="10"/>
        <v> </v>
      </c>
      <c r="AQ22" s="76" t="str">
        <f t="shared" si="10"/>
        <v> </v>
      </c>
      <c r="AR22" s="76" t="str">
        <f t="shared" si="10"/>
        <v> </v>
      </c>
      <c r="AS22" s="76" t="str">
        <f t="shared" si="10"/>
        <v> </v>
      </c>
      <c r="AT22" s="76" t="str">
        <f t="shared" si="10"/>
        <v> </v>
      </c>
      <c r="AU22" s="76" t="str">
        <f t="shared" si="10"/>
        <v> </v>
      </c>
      <c r="AV22" s="76" t="str">
        <f t="shared" si="10"/>
        <v> </v>
      </c>
      <c r="AW22" s="76" t="str">
        <f t="shared" si="10"/>
        <v> </v>
      </c>
      <c r="AX22" s="76" t="str">
        <f t="shared" si="10"/>
        <v> </v>
      </c>
      <c r="AY22" s="76" t="str">
        <f t="shared" si="10"/>
        <v> </v>
      </c>
      <c r="AZ22" s="76" t="str">
        <f t="shared" si="10"/>
        <v> </v>
      </c>
      <c r="BA22" s="76" t="str">
        <f t="shared" si="10"/>
        <v> </v>
      </c>
      <c r="BB22" s="76" t="str">
        <f t="shared" si="10"/>
        <v> </v>
      </c>
      <c r="BC22" s="76" t="str">
        <f t="shared" si="10"/>
        <v> </v>
      </c>
      <c r="BD22" s="76" t="str">
        <f t="shared" si="10"/>
        <v> </v>
      </c>
      <c r="BE22" s="76" t="str">
        <f t="shared" si="11"/>
        <v> </v>
      </c>
      <c r="BF22" s="76" t="str">
        <f t="shared" si="11"/>
        <v> </v>
      </c>
      <c r="BG22" s="76" t="str">
        <f t="shared" si="11"/>
        <v> </v>
      </c>
      <c r="BH22" s="76" t="str">
        <f t="shared" si="11"/>
        <v> </v>
      </c>
      <c r="BI22" s="76" t="str">
        <f t="shared" si="11"/>
        <v> </v>
      </c>
      <c r="BJ22" s="76" t="str">
        <f t="shared" si="11"/>
        <v> </v>
      </c>
      <c r="BK22" s="76" t="str">
        <f t="shared" si="11"/>
        <v> </v>
      </c>
      <c r="BL22" s="76" t="str">
        <f t="shared" si="11"/>
        <v> </v>
      </c>
      <c r="BM22" s="76" t="str">
        <f t="shared" si="11"/>
        <v> </v>
      </c>
      <c r="BN22" s="76" t="str">
        <f t="shared" si="11"/>
        <v> </v>
      </c>
      <c r="BO22" s="76" t="str">
        <f t="shared" si="11"/>
        <v> </v>
      </c>
      <c r="BP22" s="76" t="str">
        <f t="shared" si="11"/>
        <v> </v>
      </c>
      <c r="BQ22" s="76" t="str">
        <f t="shared" si="11"/>
        <v> </v>
      </c>
      <c r="BR22" s="76" t="str">
        <f t="shared" si="11"/>
        <v> </v>
      </c>
      <c r="BS22" s="76" t="str">
        <f t="shared" si="11"/>
        <v> </v>
      </c>
      <c r="BT22" s="76" t="str">
        <f t="shared" si="11"/>
        <v> </v>
      </c>
      <c r="BU22" s="76" t="str">
        <f aca="true" t="shared" si="14" ref="BU22:CJ37">IF(BU$7&lt;$E22," ",IF(BU$7&gt;$F22," ","x"))</f>
        <v> </v>
      </c>
      <c r="BV22" s="76" t="str">
        <f t="shared" si="14"/>
        <v> </v>
      </c>
      <c r="BW22" s="76" t="str">
        <f t="shared" si="14"/>
        <v> </v>
      </c>
      <c r="BX22" s="76" t="str">
        <f t="shared" si="14"/>
        <v> </v>
      </c>
      <c r="BY22" s="76" t="str">
        <f t="shared" si="14"/>
        <v> </v>
      </c>
      <c r="BZ22" s="76" t="str">
        <f t="shared" si="14"/>
        <v> </v>
      </c>
      <c r="CA22" s="76" t="str">
        <f t="shared" si="14"/>
        <v> </v>
      </c>
      <c r="CB22" s="76" t="str">
        <f t="shared" si="14"/>
        <v> </v>
      </c>
      <c r="CC22" s="76" t="str">
        <f t="shared" si="14"/>
        <v> </v>
      </c>
      <c r="CD22" s="76" t="str">
        <f t="shared" si="14"/>
        <v> </v>
      </c>
      <c r="CE22" s="76" t="str">
        <f t="shared" si="14"/>
        <v> </v>
      </c>
      <c r="CF22" s="76" t="str">
        <f t="shared" si="14"/>
        <v> </v>
      </c>
      <c r="CG22" s="76" t="str">
        <f t="shared" si="14"/>
        <v> </v>
      </c>
      <c r="CH22" s="76" t="str">
        <f t="shared" si="14"/>
        <v> </v>
      </c>
      <c r="CI22" s="76" t="str">
        <f t="shared" si="14"/>
        <v> </v>
      </c>
      <c r="CJ22" s="76" t="str">
        <f t="shared" si="14"/>
        <v> </v>
      </c>
      <c r="CK22" s="76" t="str">
        <f aca="true" t="shared" si="15" ref="CK22:CZ22">IF(CK$7&lt;$E22," ",IF(CK$7&gt;$F22," ","x"))</f>
        <v> </v>
      </c>
      <c r="CL22" s="76" t="str">
        <f t="shared" si="15"/>
        <v> </v>
      </c>
      <c r="CM22" s="76" t="str">
        <f t="shared" si="15"/>
        <v> </v>
      </c>
      <c r="CN22" s="76" t="str">
        <f t="shared" si="15"/>
        <v> </v>
      </c>
      <c r="CO22" s="76" t="str">
        <f t="shared" si="15"/>
        <v> </v>
      </c>
      <c r="CP22" s="76" t="str">
        <f t="shared" si="15"/>
        <v> </v>
      </c>
      <c r="CQ22" s="76" t="str">
        <f t="shared" si="15"/>
        <v> </v>
      </c>
      <c r="CR22" s="76" t="str">
        <f t="shared" si="15"/>
        <v> </v>
      </c>
      <c r="CS22" s="76" t="str">
        <f t="shared" si="15"/>
        <v> </v>
      </c>
      <c r="CT22" s="76" t="str">
        <f t="shared" si="15"/>
        <v> </v>
      </c>
      <c r="CU22" s="76" t="str">
        <f t="shared" si="15"/>
        <v> </v>
      </c>
      <c r="CV22" s="76" t="str">
        <f t="shared" si="15"/>
        <v> </v>
      </c>
      <c r="CW22" s="76" t="str">
        <f t="shared" si="15"/>
        <v> </v>
      </c>
      <c r="CX22" s="76" t="str">
        <f t="shared" si="15"/>
        <v> </v>
      </c>
      <c r="CY22" s="76" t="str">
        <f t="shared" si="15"/>
        <v> </v>
      </c>
      <c r="CZ22" s="76" t="str">
        <f t="shared" si="15"/>
        <v> </v>
      </c>
      <c r="DA22" s="76" t="str">
        <f aca="true" t="shared" si="16" ref="DA22:DI22">IF(DA$7&lt;$E22," ",IF(DA$7&gt;$F22," ","x"))</f>
        <v> </v>
      </c>
      <c r="DB22" s="76" t="str">
        <f t="shared" si="16"/>
        <v> </v>
      </c>
      <c r="DC22" s="76" t="str">
        <f t="shared" si="16"/>
        <v> </v>
      </c>
      <c r="DD22" s="76" t="str">
        <f t="shared" si="16"/>
        <v> </v>
      </c>
      <c r="DE22" s="76" t="str">
        <f t="shared" si="16"/>
        <v> </v>
      </c>
      <c r="DF22" s="76" t="str">
        <f t="shared" si="16"/>
        <v> </v>
      </c>
      <c r="DG22" s="76" t="str">
        <f t="shared" si="16"/>
        <v> </v>
      </c>
      <c r="DH22" s="76" t="str">
        <f t="shared" si="16"/>
        <v> </v>
      </c>
      <c r="DI22" s="77" t="str">
        <f t="shared" si="16"/>
        <v> </v>
      </c>
    </row>
    <row r="23" spans="1:113" ht="18">
      <c r="A23" s="81"/>
      <c r="B23" s="84">
        <f>Responsabilites!$A22</f>
        <v>15</v>
      </c>
      <c r="C23" s="72" t="str">
        <f>Responsabilites!$B22</f>
        <v>Obtenir les fonds et les autres ressources</v>
      </c>
      <c r="D23" s="71" t="str">
        <f>IF(Responsabilites!AA22&gt;0,Responsabilites!AA22,IF(Responsabilites!AB22&gt;0,Responsabilites!AB22,Responsabilites!AC22))</f>
        <v>Chef de projet</v>
      </c>
      <c r="E23" s="32"/>
      <c r="F23" s="32"/>
      <c r="G23" s="34"/>
      <c r="H23" s="33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7"/>
    </row>
    <row r="24" spans="1:113" ht="18">
      <c r="A24" s="81"/>
      <c r="B24" s="84">
        <f>Responsabilites!$A23</f>
        <v>16</v>
      </c>
      <c r="C24" s="72" t="str">
        <f>Responsabilites!$B23</f>
        <v>Évaluer la proposition/ le prototype</v>
      </c>
      <c r="D24" s="71" t="str">
        <f>IF(Responsabilites!AA23&gt;0,Responsabilites!AA23,IF(Responsabilites!AB23&gt;0,Responsabilites!AB23,Responsabilites!AC23))</f>
        <v>Institution</v>
      </c>
      <c r="E24" s="32"/>
      <c r="F24" s="32"/>
      <c r="G24" s="34"/>
      <c r="H24" s="33"/>
      <c r="I24" s="76" t="str">
        <f aca="true" t="shared" si="17" ref="I24:X39">IF(I$7&lt;$E24," ",IF(I$7&gt;$F24," ","x"))</f>
        <v> </v>
      </c>
      <c r="J24" s="76" t="str">
        <f t="shared" si="17"/>
        <v> </v>
      </c>
      <c r="K24" s="76" t="str">
        <f t="shared" si="17"/>
        <v> </v>
      </c>
      <c r="L24" s="76" t="str">
        <f t="shared" si="17"/>
        <v> </v>
      </c>
      <c r="M24" s="76" t="str">
        <f t="shared" si="8"/>
        <v> </v>
      </c>
      <c r="N24" s="76" t="str">
        <f t="shared" si="8"/>
        <v> </v>
      </c>
      <c r="O24" s="76" t="str">
        <f t="shared" si="8"/>
        <v> </v>
      </c>
      <c r="P24" s="76" t="str">
        <f t="shared" si="8"/>
        <v> </v>
      </c>
      <c r="Q24" s="76" t="str">
        <f t="shared" si="8"/>
        <v> </v>
      </c>
      <c r="R24" s="76" t="str">
        <f t="shared" si="8"/>
        <v> </v>
      </c>
      <c r="S24" s="76" t="str">
        <f t="shared" si="8"/>
        <v> </v>
      </c>
      <c r="T24" s="76" t="str">
        <f t="shared" si="8"/>
        <v> </v>
      </c>
      <c r="U24" s="76" t="str">
        <f t="shared" si="8"/>
        <v> </v>
      </c>
      <c r="V24" s="76" t="str">
        <f t="shared" si="8"/>
        <v> </v>
      </c>
      <c r="W24" s="76" t="str">
        <f t="shared" si="8"/>
        <v> </v>
      </c>
      <c r="X24" s="76" t="str">
        <f t="shared" si="8"/>
        <v> </v>
      </c>
      <c r="Y24" s="76" t="str">
        <f aca="true" t="shared" si="18" ref="Y24:AN39">IF(Y$7&lt;$E24," ",IF(Y$7&gt;$F24," ","x"))</f>
        <v> </v>
      </c>
      <c r="Z24" s="76" t="str">
        <f t="shared" si="18"/>
        <v> </v>
      </c>
      <c r="AA24" s="76" t="str">
        <f t="shared" si="18"/>
        <v> </v>
      </c>
      <c r="AB24" s="76" t="str">
        <f t="shared" si="18"/>
        <v> </v>
      </c>
      <c r="AC24" s="76" t="str">
        <f t="shared" si="18"/>
        <v> </v>
      </c>
      <c r="AD24" s="76" t="str">
        <f t="shared" si="18"/>
        <v> </v>
      </c>
      <c r="AE24" s="76" t="str">
        <f t="shared" si="18"/>
        <v> </v>
      </c>
      <c r="AF24" s="76" t="str">
        <f t="shared" si="18"/>
        <v> </v>
      </c>
      <c r="AG24" s="76" t="str">
        <f t="shared" si="18"/>
        <v> </v>
      </c>
      <c r="AH24" s="76" t="str">
        <f t="shared" si="18"/>
        <v> </v>
      </c>
      <c r="AI24" s="76" t="str">
        <f t="shared" si="18"/>
        <v> </v>
      </c>
      <c r="AJ24" s="76" t="str">
        <f t="shared" si="18"/>
        <v> </v>
      </c>
      <c r="AK24" s="76" t="str">
        <f t="shared" si="18"/>
        <v> </v>
      </c>
      <c r="AL24" s="76" t="str">
        <f t="shared" si="18"/>
        <v> </v>
      </c>
      <c r="AM24" s="76" t="str">
        <f t="shared" si="18"/>
        <v> </v>
      </c>
      <c r="AN24" s="76" t="str">
        <f t="shared" si="18"/>
        <v> </v>
      </c>
      <c r="AO24" s="76" t="str">
        <f aca="true" t="shared" si="19" ref="AM24:BB39">IF(AO$7&lt;$E24," ",IF(AO$7&gt;$F24," ","x"))</f>
        <v> </v>
      </c>
      <c r="AP24" s="76" t="str">
        <f t="shared" si="19"/>
        <v> </v>
      </c>
      <c r="AQ24" s="76" t="str">
        <f t="shared" si="10"/>
        <v> </v>
      </c>
      <c r="AR24" s="76" t="str">
        <f t="shared" si="10"/>
        <v> </v>
      </c>
      <c r="AS24" s="76" t="str">
        <f t="shared" si="10"/>
        <v> </v>
      </c>
      <c r="AT24" s="76" t="str">
        <f t="shared" si="10"/>
        <v> </v>
      </c>
      <c r="AU24" s="76" t="str">
        <f t="shared" si="10"/>
        <v> </v>
      </c>
      <c r="AV24" s="76" t="str">
        <f t="shared" si="10"/>
        <v> </v>
      </c>
      <c r="AW24" s="76" t="str">
        <f t="shared" si="10"/>
        <v> </v>
      </c>
      <c r="AX24" s="76" t="str">
        <f t="shared" si="10"/>
        <v> </v>
      </c>
      <c r="AY24" s="76" t="str">
        <f t="shared" si="10"/>
        <v> </v>
      </c>
      <c r="AZ24" s="76" t="str">
        <f t="shared" si="10"/>
        <v> </v>
      </c>
      <c r="BA24" s="76" t="str">
        <f t="shared" si="10"/>
        <v> </v>
      </c>
      <c r="BB24" s="76" t="str">
        <f t="shared" si="10"/>
        <v> </v>
      </c>
      <c r="BC24" s="76" t="str">
        <f t="shared" si="10"/>
        <v> </v>
      </c>
      <c r="BD24" s="76" t="str">
        <f t="shared" si="10"/>
        <v> </v>
      </c>
      <c r="BE24" s="76" t="str">
        <f aca="true" t="shared" si="20" ref="BA24:BP39">IF(BE$7&lt;$E24," ",IF(BE$7&gt;$F24," ","x"))</f>
        <v> </v>
      </c>
      <c r="BF24" s="76" t="str">
        <f t="shared" si="20"/>
        <v> </v>
      </c>
      <c r="BG24" s="76" t="str">
        <f t="shared" si="20"/>
        <v> </v>
      </c>
      <c r="BH24" s="76" t="str">
        <f t="shared" si="20"/>
        <v> </v>
      </c>
      <c r="BI24" s="76" t="str">
        <f t="shared" si="20"/>
        <v> </v>
      </c>
      <c r="BJ24" s="76" t="str">
        <f t="shared" si="20"/>
        <v> </v>
      </c>
      <c r="BK24" s="76" t="str">
        <f t="shared" si="11"/>
        <v> </v>
      </c>
      <c r="BL24" s="76" t="str">
        <f t="shared" si="11"/>
        <v> </v>
      </c>
      <c r="BM24" s="76" t="str">
        <f t="shared" si="11"/>
        <v> </v>
      </c>
      <c r="BN24" s="76" t="str">
        <f t="shared" si="11"/>
        <v> </v>
      </c>
      <c r="BO24" s="76" t="str">
        <f t="shared" si="11"/>
        <v> </v>
      </c>
      <c r="BP24" s="76" t="str">
        <f t="shared" si="11"/>
        <v> </v>
      </c>
      <c r="BQ24" s="76" t="str">
        <f t="shared" si="11"/>
        <v> </v>
      </c>
      <c r="BR24" s="76" t="str">
        <f t="shared" si="11"/>
        <v> </v>
      </c>
      <c r="BS24" s="76" t="str">
        <f t="shared" si="11"/>
        <v> </v>
      </c>
      <c r="BT24" s="76" t="str">
        <f t="shared" si="11"/>
        <v> </v>
      </c>
      <c r="BU24" s="76" t="str">
        <f aca="true" t="shared" si="21" ref="BQ24:CF39">IF(BU$7&lt;$E24," ",IF(BU$7&gt;$F24," ","x"))</f>
        <v> </v>
      </c>
      <c r="BV24" s="76" t="str">
        <f t="shared" si="21"/>
        <v> </v>
      </c>
      <c r="BW24" s="76" t="str">
        <f t="shared" si="21"/>
        <v> </v>
      </c>
      <c r="BX24" s="76" t="str">
        <f t="shared" si="21"/>
        <v> </v>
      </c>
      <c r="BY24" s="76" t="str">
        <f t="shared" si="14"/>
        <v> </v>
      </c>
      <c r="BZ24" s="76" t="str">
        <f t="shared" si="14"/>
        <v> </v>
      </c>
      <c r="CA24" s="76" t="str">
        <f t="shared" si="14"/>
        <v> </v>
      </c>
      <c r="CB24" s="76" t="str">
        <f t="shared" si="14"/>
        <v> </v>
      </c>
      <c r="CC24" s="76" t="str">
        <f t="shared" si="14"/>
        <v> </v>
      </c>
      <c r="CD24" s="76" t="str">
        <f t="shared" si="14"/>
        <v> </v>
      </c>
      <c r="CE24" s="76" t="str">
        <f t="shared" si="14"/>
        <v> </v>
      </c>
      <c r="CF24" s="76" t="str">
        <f t="shared" si="14"/>
        <v> </v>
      </c>
      <c r="CG24" s="76" t="str">
        <f t="shared" si="14"/>
        <v> </v>
      </c>
      <c r="CH24" s="76" t="str">
        <f t="shared" si="14"/>
        <v> </v>
      </c>
      <c r="CI24" s="76" t="str">
        <f t="shared" si="14"/>
        <v> </v>
      </c>
      <c r="CJ24" s="76" t="str">
        <f t="shared" si="14"/>
        <v> </v>
      </c>
      <c r="CK24" s="76" t="str">
        <f aca="true" t="shared" si="22" ref="CK24:CZ39">IF(CK$7&lt;$E24," ",IF(CK$7&gt;$F24," ","x"))</f>
        <v> </v>
      </c>
      <c r="CL24" s="76" t="str">
        <f t="shared" si="22"/>
        <v> </v>
      </c>
      <c r="CM24" s="76" t="str">
        <f t="shared" si="22"/>
        <v> </v>
      </c>
      <c r="CN24" s="76" t="str">
        <f t="shared" si="22"/>
        <v> </v>
      </c>
      <c r="CO24" s="76" t="str">
        <f t="shared" si="22"/>
        <v> </v>
      </c>
      <c r="CP24" s="76" t="str">
        <f t="shared" si="22"/>
        <v> </v>
      </c>
      <c r="CQ24" s="76" t="str">
        <f t="shared" si="22"/>
        <v> </v>
      </c>
      <c r="CR24" s="76" t="str">
        <f t="shared" si="22"/>
        <v> </v>
      </c>
      <c r="CS24" s="76" t="str">
        <f t="shared" si="22"/>
        <v> </v>
      </c>
      <c r="CT24" s="76" t="str">
        <f t="shared" si="22"/>
        <v> </v>
      </c>
      <c r="CU24" s="76" t="str">
        <f t="shared" si="22"/>
        <v> </v>
      </c>
      <c r="CV24" s="76" t="str">
        <f t="shared" si="22"/>
        <v> </v>
      </c>
      <c r="CW24" s="76" t="str">
        <f t="shared" si="22"/>
        <v> </v>
      </c>
      <c r="CX24" s="76" t="str">
        <f t="shared" si="22"/>
        <v> </v>
      </c>
      <c r="CY24" s="76" t="str">
        <f t="shared" si="22"/>
        <v> </v>
      </c>
      <c r="CZ24" s="76" t="str">
        <f t="shared" si="22"/>
        <v> </v>
      </c>
      <c r="DA24" s="76" t="str">
        <f aca="true" t="shared" si="23" ref="CY24:DI41">IF(DA$7&lt;$E24," ",IF(DA$7&gt;$F24," ","x"))</f>
        <v> </v>
      </c>
      <c r="DB24" s="76" t="str">
        <f t="shared" si="23"/>
        <v> </v>
      </c>
      <c r="DC24" s="76" t="str">
        <f t="shared" si="23"/>
        <v> </v>
      </c>
      <c r="DD24" s="76" t="str">
        <f t="shared" si="23"/>
        <v> </v>
      </c>
      <c r="DE24" s="76" t="str">
        <f t="shared" si="23"/>
        <v> </v>
      </c>
      <c r="DF24" s="76" t="str">
        <f t="shared" si="23"/>
        <v> </v>
      </c>
      <c r="DG24" s="76" t="str">
        <f t="shared" si="23"/>
        <v> </v>
      </c>
      <c r="DH24" s="76" t="str">
        <f t="shared" si="23"/>
        <v> </v>
      </c>
      <c r="DI24" s="77" t="str">
        <f t="shared" si="23"/>
        <v> </v>
      </c>
    </row>
    <row r="25" spans="1:113" ht="18">
      <c r="A25" s="81"/>
      <c r="B25" s="84">
        <f>Responsabilites!$A24</f>
        <v>17</v>
      </c>
      <c r="C25" s="72" t="str">
        <f>Responsabilites!$B24</f>
        <v>Obtenir un accord sur l’analyse</v>
      </c>
      <c r="D25" s="71" t="str">
        <f>IF(Responsabilites!AA24&gt;0,Responsabilites!AA24,IF(Responsabilites!AB24&gt;0,Responsabilites!AB24,Responsabilites!AC24))</f>
        <v>Chef de projet</v>
      </c>
      <c r="E25" s="32">
        <v>40251.4384375</v>
      </c>
      <c r="F25" s="32">
        <v>40252.4384375</v>
      </c>
      <c r="G25" s="34">
        <f>F25-E25</f>
        <v>1</v>
      </c>
      <c r="H25" s="33">
        <v>0</v>
      </c>
      <c r="I25" s="76" t="str">
        <f t="shared" si="17"/>
        <v> </v>
      </c>
      <c r="J25" s="76" t="str">
        <f t="shared" si="17"/>
        <v> </v>
      </c>
      <c r="K25" s="76" t="str">
        <f t="shared" si="17"/>
        <v> </v>
      </c>
      <c r="L25" s="76" t="str">
        <f t="shared" si="17"/>
        <v> </v>
      </c>
      <c r="M25" s="76" t="str">
        <f t="shared" si="8"/>
        <v> </v>
      </c>
      <c r="N25" s="76" t="str">
        <f t="shared" si="8"/>
        <v> </v>
      </c>
      <c r="O25" s="76" t="str">
        <f t="shared" si="8"/>
        <v> </v>
      </c>
      <c r="P25" s="76" t="str">
        <f t="shared" si="8"/>
        <v> </v>
      </c>
      <c r="Q25" s="76" t="str">
        <f t="shared" si="8"/>
        <v> </v>
      </c>
      <c r="R25" s="76" t="str">
        <f t="shared" si="8"/>
        <v> </v>
      </c>
      <c r="S25" s="76" t="str">
        <f t="shared" si="8"/>
        <v> </v>
      </c>
      <c r="T25" s="76" t="str">
        <f t="shared" si="8"/>
        <v> </v>
      </c>
      <c r="U25" s="76" t="str">
        <f t="shared" si="8"/>
        <v> </v>
      </c>
      <c r="V25" s="76" t="str">
        <f t="shared" si="8"/>
        <v> </v>
      </c>
      <c r="W25" s="76" t="str">
        <f t="shared" si="8"/>
        <v> </v>
      </c>
      <c r="X25" s="76" t="str">
        <f t="shared" si="8"/>
        <v> </v>
      </c>
      <c r="Y25" s="76" t="str">
        <f t="shared" si="18"/>
        <v> </v>
      </c>
      <c r="Z25" s="76" t="str">
        <f t="shared" si="18"/>
        <v> </v>
      </c>
      <c r="AA25" s="76" t="str">
        <f t="shared" si="18"/>
        <v> </v>
      </c>
      <c r="AB25" s="76" t="str">
        <f t="shared" si="18"/>
        <v> </v>
      </c>
      <c r="AC25" s="76" t="str">
        <f t="shared" si="18"/>
        <v> </v>
      </c>
      <c r="AD25" s="76" t="str">
        <f t="shared" si="18"/>
        <v> </v>
      </c>
      <c r="AE25" s="76" t="str">
        <f t="shared" si="18"/>
        <v> </v>
      </c>
      <c r="AF25" s="76" t="str">
        <f t="shared" si="18"/>
        <v> </v>
      </c>
      <c r="AG25" s="76" t="str">
        <f t="shared" si="18"/>
        <v> </v>
      </c>
      <c r="AH25" s="76" t="str">
        <f t="shared" si="18"/>
        <v> </v>
      </c>
      <c r="AI25" s="76" t="str">
        <f t="shared" si="18"/>
        <v> </v>
      </c>
      <c r="AJ25" s="76" t="str">
        <f t="shared" si="18"/>
        <v> </v>
      </c>
      <c r="AK25" s="76" t="str">
        <f t="shared" si="18"/>
        <v> </v>
      </c>
      <c r="AL25" s="76" t="str">
        <f t="shared" si="18"/>
        <v> </v>
      </c>
      <c r="AM25" s="76" t="str">
        <f t="shared" si="18"/>
        <v> </v>
      </c>
      <c r="AN25" s="76" t="str">
        <f t="shared" si="18"/>
        <v> </v>
      </c>
      <c r="AO25" s="76" t="str">
        <f t="shared" si="19"/>
        <v> </v>
      </c>
      <c r="AP25" s="76" t="str">
        <f t="shared" si="19"/>
        <v> </v>
      </c>
      <c r="AQ25" s="76" t="str">
        <f t="shared" si="10"/>
        <v> </v>
      </c>
      <c r="AR25" s="76" t="str">
        <f t="shared" si="10"/>
        <v> </v>
      </c>
      <c r="AS25" s="76" t="str">
        <f t="shared" si="10"/>
        <v> </v>
      </c>
      <c r="AT25" s="76" t="str">
        <f t="shared" si="10"/>
        <v> </v>
      </c>
      <c r="AU25" s="76" t="str">
        <f t="shared" si="10"/>
        <v> </v>
      </c>
      <c r="AV25" s="76" t="str">
        <f t="shared" si="10"/>
        <v> </v>
      </c>
      <c r="AW25" s="76" t="str">
        <f t="shared" si="10"/>
        <v> </v>
      </c>
      <c r="AX25" s="76" t="str">
        <f t="shared" si="10"/>
        <v> </v>
      </c>
      <c r="AY25" s="76" t="str">
        <f t="shared" si="10"/>
        <v> </v>
      </c>
      <c r="AZ25" s="76" t="str">
        <f t="shared" si="10"/>
        <v> </v>
      </c>
      <c r="BA25" s="76" t="str">
        <f t="shared" si="20"/>
        <v> </v>
      </c>
      <c r="BB25" s="76" t="str">
        <f t="shared" si="20"/>
        <v> </v>
      </c>
      <c r="BC25" s="76" t="str">
        <f t="shared" si="20"/>
        <v> </v>
      </c>
      <c r="BD25" s="76" t="str">
        <f t="shared" si="20"/>
        <v> </v>
      </c>
      <c r="BE25" s="76" t="str">
        <f t="shared" si="20"/>
        <v> </v>
      </c>
      <c r="BF25" s="76" t="str">
        <f t="shared" si="20"/>
        <v> </v>
      </c>
      <c r="BG25" s="76" t="str">
        <f t="shared" si="20"/>
        <v> </v>
      </c>
      <c r="BH25" s="76" t="str">
        <f t="shared" si="20"/>
        <v> </v>
      </c>
      <c r="BI25" s="76" t="str">
        <f t="shared" si="20"/>
        <v> </v>
      </c>
      <c r="BJ25" s="76" t="str">
        <f t="shared" si="20"/>
        <v> </v>
      </c>
      <c r="BK25" s="76" t="str">
        <f t="shared" si="11"/>
        <v> </v>
      </c>
      <c r="BL25" s="76" t="str">
        <f t="shared" si="11"/>
        <v> </v>
      </c>
      <c r="BM25" s="76" t="str">
        <f t="shared" si="11"/>
        <v> </v>
      </c>
      <c r="BN25" s="76" t="str">
        <f t="shared" si="11"/>
        <v> </v>
      </c>
      <c r="BO25" s="76" t="str">
        <f t="shared" si="11"/>
        <v> </v>
      </c>
      <c r="BP25" s="76" t="str">
        <f t="shared" si="11"/>
        <v> </v>
      </c>
      <c r="BQ25" s="76" t="str">
        <f t="shared" si="21"/>
        <v> </v>
      </c>
      <c r="BR25" s="76" t="str">
        <f t="shared" si="21"/>
        <v> </v>
      </c>
      <c r="BS25" s="76" t="str">
        <f t="shared" si="21"/>
        <v> </v>
      </c>
      <c r="BT25" s="76" t="str">
        <f t="shared" si="21"/>
        <v> </v>
      </c>
      <c r="BU25" s="76" t="str">
        <f t="shared" si="21"/>
        <v> </v>
      </c>
      <c r="BV25" s="76" t="str">
        <f t="shared" si="21"/>
        <v> </v>
      </c>
      <c r="BW25" s="76" t="str">
        <f t="shared" si="21"/>
        <v> </v>
      </c>
      <c r="BX25" s="76" t="str">
        <f t="shared" si="21"/>
        <v> </v>
      </c>
      <c r="BY25" s="76" t="str">
        <f t="shared" si="14"/>
        <v> </v>
      </c>
      <c r="BZ25" s="76" t="str">
        <f t="shared" si="14"/>
        <v> </v>
      </c>
      <c r="CA25" s="76" t="str">
        <f t="shared" si="14"/>
        <v> </v>
      </c>
      <c r="CB25" s="76" t="str">
        <f t="shared" si="14"/>
        <v> </v>
      </c>
      <c r="CC25" s="76" t="str">
        <f t="shared" si="14"/>
        <v> </v>
      </c>
      <c r="CD25" s="76" t="str">
        <f t="shared" si="14"/>
        <v> </v>
      </c>
      <c r="CE25" s="76" t="str">
        <f t="shared" si="14"/>
        <v> </v>
      </c>
      <c r="CF25" s="76" t="str">
        <f t="shared" si="14"/>
        <v> </v>
      </c>
      <c r="CG25" s="76" t="str">
        <f t="shared" si="14"/>
        <v> </v>
      </c>
      <c r="CH25" s="76" t="str">
        <f t="shared" si="14"/>
        <v> </v>
      </c>
      <c r="CI25" s="76" t="str">
        <f t="shared" si="14"/>
        <v> </v>
      </c>
      <c r="CJ25" s="76" t="str">
        <f t="shared" si="14"/>
        <v> </v>
      </c>
      <c r="CK25" s="76" t="str">
        <f t="shared" si="22"/>
        <v> </v>
      </c>
      <c r="CL25" s="76" t="str">
        <f t="shared" si="22"/>
        <v> </v>
      </c>
      <c r="CM25" s="76" t="str">
        <f t="shared" si="22"/>
        <v> </v>
      </c>
      <c r="CN25" s="76" t="str">
        <f t="shared" si="22"/>
        <v> </v>
      </c>
      <c r="CO25" s="76" t="str">
        <f t="shared" si="22"/>
        <v> </v>
      </c>
      <c r="CP25" s="76" t="str">
        <f t="shared" si="22"/>
        <v> </v>
      </c>
      <c r="CQ25" s="76" t="str">
        <f t="shared" si="22"/>
        <v> </v>
      </c>
      <c r="CR25" s="76" t="str">
        <f t="shared" si="22"/>
        <v> </v>
      </c>
      <c r="CS25" s="76" t="str">
        <f t="shared" si="22"/>
        <v> </v>
      </c>
      <c r="CT25" s="76" t="str">
        <f t="shared" si="22"/>
        <v> </v>
      </c>
      <c r="CU25" s="76" t="str">
        <f t="shared" si="22"/>
        <v> </v>
      </c>
      <c r="CV25" s="76" t="str">
        <f t="shared" si="22"/>
        <v> </v>
      </c>
      <c r="CW25" s="76" t="str">
        <f t="shared" si="22"/>
        <v> </v>
      </c>
      <c r="CX25" s="76" t="str">
        <f t="shared" si="22"/>
        <v> </v>
      </c>
      <c r="CY25" s="76" t="str">
        <f t="shared" si="22"/>
        <v> </v>
      </c>
      <c r="CZ25" s="76" t="str">
        <f t="shared" si="22"/>
        <v> </v>
      </c>
      <c r="DA25" s="76" t="str">
        <f t="shared" si="23"/>
        <v> </v>
      </c>
      <c r="DB25" s="76" t="str">
        <f t="shared" si="23"/>
        <v> </v>
      </c>
      <c r="DC25" s="76" t="str">
        <f t="shared" si="23"/>
        <v> </v>
      </c>
      <c r="DD25" s="76" t="str">
        <f t="shared" si="23"/>
        <v> </v>
      </c>
      <c r="DE25" s="76" t="str">
        <f t="shared" si="23"/>
        <v> </v>
      </c>
      <c r="DF25" s="76" t="str">
        <f t="shared" si="23"/>
        <v> </v>
      </c>
      <c r="DG25" s="76" t="str">
        <f t="shared" si="23"/>
        <v> </v>
      </c>
      <c r="DH25" s="76" t="str">
        <f t="shared" si="23"/>
        <v> </v>
      </c>
      <c r="DI25" s="77" t="str">
        <f t="shared" si="23"/>
        <v> </v>
      </c>
    </row>
    <row r="26" spans="1:113" ht="18.75">
      <c r="A26" s="81"/>
      <c r="B26" s="85">
        <f>Responsabilites!$A25</f>
        <v>0</v>
      </c>
      <c r="C26" s="11" t="str">
        <f>Responsabilites!$B25</f>
        <v>CONCEPTION</v>
      </c>
      <c r="D26" s="70"/>
      <c r="E26" s="40"/>
      <c r="F26" s="40"/>
      <c r="G26" s="41"/>
      <c r="H26" s="41"/>
      <c r="I26" s="46" t="str">
        <f t="shared" si="17"/>
        <v> </v>
      </c>
      <c r="J26" s="46" t="str">
        <f t="shared" si="17"/>
        <v> </v>
      </c>
      <c r="K26" s="46" t="str">
        <f t="shared" si="17"/>
        <v> </v>
      </c>
      <c r="L26" s="46" t="str">
        <f t="shared" si="17"/>
        <v> </v>
      </c>
      <c r="M26" s="46" t="str">
        <f t="shared" si="8"/>
        <v> </v>
      </c>
      <c r="N26" s="46" t="str">
        <f t="shared" si="8"/>
        <v> </v>
      </c>
      <c r="O26" s="46" t="str">
        <f t="shared" si="8"/>
        <v> </v>
      </c>
      <c r="P26" s="46" t="str">
        <f t="shared" si="8"/>
        <v> </v>
      </c>
      <c r="Q26" s="46" t="str">
        <f t="shared" si="8"/>
        <v> </v>
      </c>
      <c r="R26" s="46" t="str">
        <f t="shared" si="8"/>
        <v> </v>
      </c>
      <c r="S26" s="46" t="str">
        <f t="shared" si="8"/>
        <v> </v>
      </c>
      <c r="T26" s="46" t="str">
        <f t="shared" si="8"/>
        <v> </v>
      </c>
      <c r="U26" s="46" t="str">
        <f t="shared" si="8"/>
        <v> </v>
      </c>
      <c r="V26" s="46" t="str">
        <f t="shared" si="8"/>
        <v> </v>
      </c>
      <c r="W26" s="46" t="str">
        <f t="shared" si="8"/>
        <v> </v>
      </c>
      <c r="X26" s="46" t="str">
        <f t="shared" si="8"/>
        <v> </v>
      </c>
      <c r="Y26" s="46" t="str">
        <f t="shared" si="18"/>
        <v> </v>
      </c>
      <c r="Z26" s="46" t="str">
        <f t="shared" si="18"/>
        <v> </v>
      </c>
      <c r="AA26" s="46" t="str">
        <f t="shared" si="18"/>
        <v> </v>
      </c>
      <c r="AB26" s="46" t="str">
        <f t="shared" si="18"/>
        <v> </v>
      </c>
      <c r="AC26" s="46" t="str">
        <f t="shared" si="18"/>
        <v> </v>
      </c>
      <c r="AD26" s="46" t="str">
        <f t="shared" si="18"/>
        <v> </v>
      </c>
      <c r="AE26" s="46" t="str">
        <f t="shared" si="18"/>
        <v> </v>
      </c>
      <c r="AF26" s="46" t="str">
        <f t="shared" si="18"/>
        <v> </v>
      </c>
      <c r="AG26" s="46" t="str">
        <f t="shared" si="18"/>
        <v> </v>
      </c>
      <c r="AH26" s="46" t="str">
        <f t="shared" si="18"/>
        <v> </v>
      </c>
      <c r="AI26" s="46" t="str">
        <f t="shared" si="18"/>
        <v> </v>
      </c>
      <c r="AJ26" s="46" t="str">
        <f t="shared" si="18"/>
        <v> </v>
      </c>
      <c r="AK26" s="46" t="str">
        <f t="shared" si="18"/>
        <v> </v>
      </c>
      <c r="AL26" s="46" t="str">
        <f t="shared" si="18"/>
        <v> </v>
      </c>
      <c r="AM26" s="46" t="str">
        <f t="shared" si="18"/>
        <v> </v>
      </c>
      <c r="AN26" s="46" t="str">
        <f t="shared" si="18"/>
        <v> </v>
      </c>
      <c r="AO26" s="46" t="str">
        <f t="shared" si="19"/>
        <v> </v>
      </c>
      <c r="AP26" s="46" t="str">
        <f t="shared" si="19"/>
        <v> </v>
      </c>
      <c r="AQ26" s="46" t="str">
        <f t="shared" si="10"/>
        <v> </v>
      </c>
      <c r="AR26" s="46" t="str">
        <f t="shared" si="10"/>
        <v> </v>
      </c>
      <c r="AS26" s="46" t="str">
        <f t="shared" si="10"/>
        <v> </v>
      </c>
      <c r="AT26" s="46" t="str">
        <f t="shared" si="10"/>
        <v> </v>
      </c>
      <c r="AU26" s="46" t="str">
        <f t="shared" si="10"/>
        <v> </v>
      </c>
      <c r="AV26" s="46" t="str">
        <f t="shared" si="10"/>
        <v> </v>
      </c>
      <c r="AW26" s="46" t="str">
        <f t="shared" si="10"/>
        <v> </v>
      </c>
      <c r="AX26" s="46" t="str">
        <f t="shared" si="10"/>
        <v> </v>
      </c>
      <c r="AY26" s="46" t="str">
        <f t="shared" si="10"/>
        <v> </v>
      </c>
      <c r="AZ26" s="46" t="str">
        <f t="shared" si="10"/>
        <v> </v>
      </c>
      <c r="BA26" s="46" t="str">
        <f t="shared" si="20"/>
        <v> </v>
      </c>
      <c r="BB26" s="46" t="str">
        <f t="shared" si="20"/>
        <v> </v>
      </c>
      <c r="BC26" s="46" t="str">
        <f t="shared" si="20"/>
        <v> </v>
      </c>
      <c r="BD26" s="46" t="str">
        <f t="shared" si="20"/>
        <v> </v>
      </c>
      <c r="BE26" s="46" t="str">
        <f t="shared" si="20"/>
        <v> </v>
      </c>
      <c r="BF26" s="46" t="str">
        <f t="shared" si="20"/>
        <v> </v>
      </c>
      <c r="BG26" s="46" t="str">
        <f t="shared" si="20"/>
        <v> </v>
      </c>
      <c r="BH26" s="46" t="str">
        <f t="shared" si="20"/>
        <v> </v>
      </c>
      <c r="BI26" s="46" t="str">
        <f t="shared" si="20"/>
        <v> </v>
      </c>
      <c r="BJ26" s="46" t="str">
        <f t="shared" si="20"/>
        <v> </v>
      </c>
      <c r="BK26" s="46" t="str">
        <f t="shared" si="11"/>
        <v> </v>
      </c>
      <c r="BL26" s="46" t="str">
        <f t="shared" si="11"/>
        <v> </v>
      </c>
      <c r="BM26" s="46" t="str">
        <f t="shared" si="11"/>
        <v> </v>
      </c>
      <c r="BN26" s="46" t="str">
        <f t="shared" si="11"/>
        <v> </v>
      </c>
      <c r="BO26" s="46" t="str">
        <f t="shared" si="11"/>
        <v> </v>
      </c>
      <c r="BP26" s="46" t="str">
        <f t="shared" si="11"/>
        <v> </v>
      </c>
      <c r="BQ26" s="46" t="str">
        <f t="shared" si="21"/>
        <v> </v>
      </c>
      <c r="BR26" s="46" t="str">
        <f t="shared" si="21"/>
        <v> </v>
      </c>
      <c r="BS26" s="46" t="str">
        <f t="shared" si="21"/>
        <v> </v>
      </c>
      <c r="BT26" s="46" t="str">
        <f t="shared" si="21"/>
        <v> </v>
      </c>
      <c r="BU26" s="46" t="str">
        <f t="shared" si="21"/>
        <v> </v>
      </c>
      <c r="BV26" s="46" t="str">
        <f t="shared" si="21"/>
        <v> </v>
      </c>
      <c r="BW26" s="46" t="str">
        <f t="shared" si="21"/>
        <v> </v>
      </c>
      <c r="BX26" s="46" t="str">
        <f t="shared" si="21"/>
        <v> </v>
      </c>
      <c r="BY26" s="46" t="str">
        <f t="shared" si="14"/>
        <v> </v>
      </c>
      <c r="BZ26" s="46" t="str">
        <f t="shared" si="14"/>
        <v> </v>
      </c>
      <c r="CA26" s="46" t="str">
        <f t="shared" si="14"/>
        <v> </v>
      </c>
      <c r="CB26" s="46" t="str">
        <f t="shared" si="14"/>
        <v> </v>
      </c>
      <c r="CC26" s="46" t="str">
        <f t="shared" si="14"/>
        <v> </v>
      </c>
      <c r="CD26" s="46" t="str">
        <f t="shared" si="14"/>
        <v> </v>
      </c>
      <c r="CE26" s="46" t="str">
        <f t="shared" si="14"/>
        <v> </v>
      </c>
      <c r="CF26" s="46" t="str">
        <f t="shared" si="14"/>
        <v> </v>
      </c>
      <c r="CG26" s="46" t="str">
        <f t="shared" si="14"/>
        <v> </v>
      </c>
      <c r="CH26" s="46" t="str">
        <f t="shared" si="14"/>
        <v> </v>
      </c>
      <c r="CI26" s="46" t="str">
        <f t="shared" si="14"/>
        <v> </v>
      </c>
      <c r="CJ26" s="46" t="str">
        <f t="shared" si="14"/>
        <v> </v>
      </c>
      <c r="CK26" s="46" t="str">
        <f t="shared" si="22"/>
        <v> </v>
      </c>
      <c r="CL26" s="46" t="str">
        <f t="shared" si="22"/>
        <v> </v>
      </c>
      <c r="CM26" s="46" t="str">
        <f t="shared" si="22"/>
        <v> </v>
      </c>
      <c r="CN26" s="46" t="str">
        <f t="shared" si="22"/>
        <v> </v>
      </c>
      <c r="CO26" s="46" t="str">
        <f t="shared" si="22"/>
        <v> </v>
      </c>
      <c r="CP26" s="46" t="str">
        <f t="shared" si="22"/>
        <v> </v>
      </c>
      <c r="CQ26" s="46" t="str">
        <f t="shared" si="22"/>
        <v> </v>
      </c>
      <c r="CR26" s="46" t="str">
        <f t="shared" si="22"/>
        <v> </v>
      </c>
      <c r="CS26" s="46" t="str">
        <f t="shared" si="22"/>
        <v> </v>
      </c>
      <c r="CT26" s="46" t="str">
        <f t="shared" si="22"/>
        <v> </v>
      </c>
      <c r="CU26" s="46" t="str">
        <f t="shared" si="22"/>
        <v> </v>
      </c>
      <c r="CV26" s="46" t="str">
        <f t="shared" si="22"/>
        <v> </v>
      </c>
      <c r="CW26" s="46" t="str">
        <f t="shared" si="22"/>
        <v> </v>
      </c>
      <c r="CX26" s="46" t="str">
        <f t="shared" si="22"/>
        <v> </v>
      </c>
      <c r="CY26" s="46" t="str">
        <f t="shared" si="22"/>
        <v> </v>
      </c>
      <c r="CZ26" s="46" t="str">
        <f t="shared" si="22"/>
        <v> </v>
      </c>
      <c r="DA26" s="46" t="str">
        <f t="shared" si="23"/>
        <v> </v>
      </c>
      <c r="DB26" s="46" t="str">
        <f t="shared" si="23"/>
        <v> </v>
      </c>
      <c r="DC26" s="46" t="str">
        <f t="shared" si="23"/>
        <v> </v>
      </c>
      <c r="DD26" s="46" t="str">
        <f t="shared" si="23"/>
        <v> </v>
      </c>
      <c r="DE26" s="46" t="str">
        <f t="shared" si="23"/>
        <v> </v>
      </c>
      <c r="DF26" s="46" t="str">
        <f t="shared" si="23"/>
        <v> </v>
      </c>
      <c r="DG26" s="46" t="str">
        <f t="shared" si="23"/>
        <v> </v>
      </c>
      <c r="DH26" s="46" t="str">
        <f t="shared" si="23"/>
        <v> </v>
      </c>
      <c r="DI26" s="47" t="str">
        <f t="shared" si="23"/>
        <v> </v>
      </c>
    </row>
    <row r="27" spans="1:113" ht="18">
      <c r="A27" s="81"/>
      <c r="B27" s="84">
        <f>Responsabilites!$A26</f>
        <v>18</v>
      </c>
      <c r="C27" s="72" t="str">
        <f>Responsabilites!$B26</f>
        <v>Recruter l’équipe (ou faire l'appel d'offre)</v>
      </c>
      <c r="D27" s="71" t="str">
        <f>IF(Responsabilites!AA26&gt;0,Responsabilites!AA26,IF(Responsabilites!AB26&gt;0,Responsabilites!AB26,Responsabilites!AC26))</f>
        <v>Chef de projet</v>
      </c>
      <c r="E27" s="32">
        <v>40257.4384375</v>
      </c>
      <c r="F27" s="32">
        <v>40298.4384375</v>
      </c>
      <c r="G27" s="34">
        <f aca="true" t="shared" si="24" ref="G27:G46">F27-E27</f>
        <v>41</v>
      </c>
      <c r="H27" s="33">
        <v>0</v>
      </c>
      <c r="I27" s="76" t="str">
        <f t="shared" si="17"/>
        <v> </v>
      </c>
      <c r="J27" s="76" t="str">
        <f t="shared" si="17"/>
        <v> </v>
      </c>
      <c r="K27" s="76" t="str">
        <f t="shared" si="17"/>
        <v> </v>
      </c>
      <c r="L27" s="76" t="str">
        <f t="shared" si="17"/>
        <v> </v>
      </c>
      <c r="M27" s="76" t="str">
        <f t="shared" si="8"/>
        <v> </v>
      </c>
      <c r="N27" s="76" t="str">
        <f t="shared" si="8"/>
        <v> </v>
      </c>
      <c r="O27" s="76" t="str">
        <f t="shared" si="8"/>
        <v> </v>
      </c>
      <c r="P27" s="76" t="str">
        <f t="shared" si="8"/>
        <v> </v>
      </c>
      <c r="Q27" s="76" t="str">
        <f t="shared" si="8"/>
        <v> </v>
      </c>
      <c r="R27" s="76" t="str">
        <f t="shared" si="8"/>
        <v> </v>
      </c>
      <c r="S27" s="76" t="str">
        <f t="shared" si="8"/>
        <v> </v>
      </c>
      <c r="T27" s="76" t="str">
        <f t="shared" si="8"/>
        <v> </v>
      </c>
      <c r="U27" s="76" t="str">
        <f t="shared" si="8"/>
        <v>x</v>
      </c>
      <c r="V27" s="76" t="str">
        <f t="shared" si="8"/>
        <v>x</v>
      </c>
      <c r="W27" s="76" t="str">
        <f t="shared" si="8"/>
        <v>x</v>
      </c>
      <c r="X27" s="76" t="str">
        <f t="shared" si="8"/>
        <v>x</v>
      </c>
      <c r="Y27" s="76" t="str">
        <f t="shared" si="18"/>
        <v>x</v>
      </c>
      <c r="Z27" s="76" t="str">
        <f t="shared" si="18"/>
        <v>x</v>
      </c>
      <c r="AA27" s="76" t="str">
        <f t="shared" si="18"/>
        <v> </v>
      </c>
      <c r="AB27" s="76" t="str">
        <f t="shared" si="18"/>
        <v> </v>
      </c>
      <c r="AC27" s="76" t="str">
        <f t="shared" si="18"/>
        <v> </v>
      </c>
      <c r="AD27" s="76" t="str">
        <f t="shared" si="18"/>
        <v> </v>
      </c>
      <c r="AE27" s="76" t="str">
        <f t="shared" si="18"/>
        <v> </v>
      </c>
      <c r="AF27" s="76" t="str">
        <f t="shared" si="18"/>
        <v> </v>
      </c>
      <c r="AG27" s="76" t="str">
        <f t="shared" si="18"/>
        <v> </v>
      </c>
      <c r="AH27" s="76" t="str">
        <f t="shared" si="18"/>
        <v> </v>
      </c>
      <c r="AI27" s="76" t="str">
        <f t="shared" si="18"/>
        <v> </v>
      </c>
      <c r="AJ27" s="76" t="str">
        <f t="shared" si="18"/>
        <v> </v>
      </c>
      <c r="AK27" s="76" t="str">
        <f t="shared" si="18"/>
        <v> </v>
      </c>
      <c r="AL27" s="76" t="str">
        <f t="shared" si="18"/>
        <v> </v>
      </c>
      <c r="AM27" s="76" t="str">
        <f t="shared" si="18"/>
        <v> </v>
      </c>
      <c r="AN27" s="76" t="str">
        <f t="shared" si="18"/>
        <v> </v>
      </c>
      <c r="AO27" s="76" t="str">
        <f t="shared" si="19"/>
        <v> </v>
      </c>
      <c r="AP27" s="76" t="str">
        <f t="shared" si="19"/>
        <v> </v>
      </c>
      <c r="AQ27" s="76" t="str">
        <f t="shared" si="10"/>
        <v> </v>
      </c>
      <c r="AR27" s="76" t="str">
        <f t="shared" si="10"/>
        <v> </v>
      </c>
      <c r="AS27" s="76" t="str">
        <f t="shared" si="10"/>
        <v> </v>
      </c>
      <c r="AT27" s="76" t="str">
        <f t="shared" si="10"/>
        <v> </v>
      </c>
      <c r="AU27" s="76" t="str">
        <f t="shared" si="10"/>
        <v> </v>
      </c>
      <c r="AV27" s="76" t="str">
        <f t="shared" si="10"/>
        <v> </v>
      </c>
      <c r="AW27" s="76" t="str">
        <f t="shared" si="10"/>
        <v> </v>
      </c>
      <c r="AX27" s="76" t="str">
        <f t="shared" si="10"/>
        <v> </v>
      </c>
      <c r="AY27" s="76" t="str">
        <f t="shared" si="10"/>
        <v> </v>
      </c>
      <c r="AZ27" s="76" t="str">
        <f t="shared" si="10"/>
        <v> </v>
      </c>
      <c r="BA27" s="76" t="str">
        <f t="shared" si="20"/>
        <v> </v>
      </c>
      <c r="BB27" s="76" t="str">
        <f t="shared" si="20"/>
        <v> </v>
      </c>
      <c r="BC27" s="76" t="str">
        <f t="shared" si="20"/>
        <v> </v>
      </c>
      <c r="BD27" s="76" t="str">
        <f t="shared" si="20"/>
        <v> </v>
      </c>
      <c r="BE27" s="76" t="str">
        <f t="shared" si="20"/>
        <v> </v>
      </c>
      <c r="BF27" s="76" t="str">
        <f t="shared" si="20"/>
        <v> </v>
      </c>
      <c r="BG27" s="76" t="str">
        <f t="shared" si="20"/>
        <v> </v>
      </c>
      <c r="BH27" s="76" t="str">
        <f t="shared" si="20"/>
        <v> </v>
      </c>
      <c r="BI27" s="76" t="str">
        <f t="shared" si="20"/>
        <v> </v>
      </c>
      <c r="BJ27" s="76" t="str">
        <f t="shared" si="20"/>
        <v> </v>
      </c>
      <c r="BK27" s="76" t="str">
        <f t="shared" si="11"/>
        <v> </v>
      </c>
      <c r="BL27" s="76" t="str">
        <f t="shared" si="11"/>
        <v> </v>
      </c>
      <c r="BM27" s="76" t="str">
        <f t="shared" si="11"/>
        <v> </v>
      </c>
      <c r="BN27" s="76" t="str">
        <f t="shared" si="11"/>
        <v> </v>
      </c>
      <c r="BO27" s="76" t="str">
        <f t="shared" si="11"/>
        <v> </v>
      </c>
      <c r="BP27" s="76" t="str">
        <f t="shared" si="11"/>
        <v> </v>
      </c>
      <c r="BQ27" s="76" t="str">
        <f t="shared" si="21"/>
        <v> </v>
      </c>
      <c r="BR27" s="76" t="str">
        <f t="shared" si="21"/>
        <v> </v>
      </c>
      <c r="BS27" s="76" t="str">
        <f t="shared" si="21"/>
        <v> </v>
      </c>
      <c r="BT27" s="76" t="str">
        <f t="shared" si="21"/>
        <v> </v>
      </c>
      <c r="BU27" s="76" t="str">
        <f t="shared" si="21"/>
        <v> </v>
      </c>
      <c r="BV27" s="76" t="str">
        <f t="shared" si="21"/>
        <v> </v>
      </c>
      <c r="BW27" s="76" t="str">
        <f t="shared" si="21"/>
        <v> </v>
      </c>
      <c r="BX27" s="76" t="str">
        <f t="shared" si="21"/>
        <v> </v>
      </c>
      <c r="BY27" s="76" t="str">
        <f t="shared" si="14"/>
        <v> </v>
      </c>
      <c r="BZ27" s="76" t="str">
        <f t="shared" si="14"/>
        <v> </v>
      </c>
      <c r="CA27" s="76" t="str">
        <f t="shared" si="14"/>
        <v> </v>
      </c>
      <c r="CB27" s="76" t="str">
        <f t="shared" si="14"/>
        <v> </v>
      </c>
      <c r="CC27" s="76" t="str">
        <f t="shared" si="14"/>
        <v> </v>
      </c>
      <c r="CD27" s="76" t="str">
        <f t="shared" si="14"/>
        <v> </v>
      </c>
      <c r="CE27" s="76" t="str">
        <f t="shared" si="14"/>
        <v> </v>
      </c>
      <c r="CF27" s="76" t="str">
        <f t="shared" si="14"/>
        <v> </v>
      </c>
      <c r="CG27" s="76" t="str">
        <f t="shared" si="14"/>
        <v> </v>
      </c>
      <c r="CH27" s="76" t="str">
        <f t="shared" si="14"/>
        <v> </v>
      </c>
      <c r="CI27" s="76" t="str">
        <f t="shared" si="14"/>
        <v> </v>
      </c>
      <c r="CJ27" s="76" t="str">
        <f t="shared" si="14"/>
        <v> </v>
      </c>
      <c r="CK27" s="76" t="str">
        <f t="shared" si="22"/>
        <v> </v>
      </c>
      <c r="CL27" s="76" t="str">
        <f t="shared" si="22"/>
        <v> </v>
      </c>
      <c r="CM27" s="76" t="str">
        <f t="shared" si="22"/>
        <v> </v>
      </c>
      <c r="CN27" s="76" t="str">
        <f t="shared" si="22"/>
        <v> </v>
      </c>
      <c r="CO27" s="76" t="str">
        <f t="shared" si="22"/>
        <v> </v>
      </c>
      <c r="CP27" s="76" t="str">
        <f t="shared" si="22"/>
        <v> </v>
      </c>
      <c r="CQ27" s="76" t="str">
        <f t="shared" si="22"/>
        <v> </v>
      </c>
      <c r="CR27" s="76" t="str">
        <f t="shared" si="22"/>
        <v> </v>
      </c>
      <c r="CS27" s="76" t="str">
        <f t="shared" si="22"/>
        <v> </v>
      </c>
      <c r="CT27" s="76" t="str">
        <f t="shared" si="22"/>
        <v> </v>
      </c>
      <c r="CU27" s="76" t="str">
        <f t="shared" si="22"/>
        <v> </v>
      </c>
      <c r="CV27" s="76" t="str">
        <f t="shared" si="22"/>
        <v> </v>
      </c>
      <c r="CW27" s="76" t="str">
        <f t="shared" si="22"/>
        <v> </v>
      </c>
      <c r="CX27" s="76" t="str">
        <f t="shared" si="22"/>
        <v> </v>
      </c>
      <c r="CY27" s="76" t="str">
        <f t="shared" si="22"/>
        <v> </v>
      </c>
      <c r="CZ27" s="76" t="str">
        <f t="shared" si="22"/>
        <v> </v>
      </c>
      <c r="DA27" s="76" t="str">
        <f t="shared" si="23"/>
        <v> </v>
      </c>
      <c r="DB27" s="76" t="str">
        <f t="shared" si="23"/>
        <v> </v>
      </c>
      <c r="DC27" s="76" t="str">
        <f t="shared" si="23"/>
        <v> </v>
      </c>
      <c r="DD27" s="76" t="str">
        <f t="shared" si="23"/>
        <v> </v>
      </c>
      <c r="DE27" s="76" t="str">
        <f t="shared" si="23"/>
        <v> </v>
      </c>
      <c r="DF27" s="76" t="str">
        <f t="shared" si="23"/>
        <v> </v>
      </c>
      <c r="DG27" s="76" t="str">
        <f t="shared" si="23"/>
        <v> </v>
      </c>
      <c r="DH27" s="76" t="str">
        <f t="shared" si="23"/>
        <v> </v>
      </c>
      <c r="DI27" s="77" t="str">
        <f t="shared" si="23"/>
        <v> </v>
      </c>
    </row>
    <row r="28" spans="1:113" ht="18">
      <c r="A28" s="81"/>
      <c r="B28" s="84">
        <f>Responsabilites!$A27</f>
        <v>19</v>
      </c>
      <c r="C28" s="72" t="str">
        <f>Responsabilites!$B27</f>
        <v>Répartir les tâches</v>
      </c>
      <c r="D28" s="71" t="str">
        <f>IF(Responsabilites!AA27&gt;0,Responsabilites!AA27,IF(Responsabilites!AB27&gt;0,Responsabilites!AB27,Responsabilites!AC27))</f>
        <v>Chef de projet</v>
      </c>
      <c r="E28" s="32">
        <v>40298.4384375</v>
      </c>
      <c r="F28" s="32">
        <v>40308.4384375</v>
      </c>
      <c r="G28" s="34">
        <f t="shared" si="24"/>
        <v>10</v>
      </c>
      <c r="H28" s="33">
        <v>0</v>
      </c>
      <c r="I28" s="76" t="str">
        <f t="shared" si="17"/>
        <v> </v>
      </c>
      <c r="J28" s="76" t="str">
        <f t="shared" si="17"/>
        <v> </v>
      </c>
      <c r="K28" s="76" t="str">
        <f t="shared" si="17"/>
        <v> </v>
      </c>
      <c r="L28" s="76" t="str">
        <f t="shared" si="17"/>
        <v> </v>
      </c>
      <c r="M28" s="76" t="str">
        <f t="shared" si="8"/>
        <v> </v>
      </c>
      <c r="N28" s="76" t="str">
        <f t="shared" si="8"/>
        <v> </v>
      </c>
      <c r="O28" s="76" t="str">
        <f t="shared" si="8"/>
        <v> </v>
      </c>
      <c r="P28" s="76" t="str">
        <f t="shared" si="8"/>
        <v> </v>
      </c>
      <c r="Q28" s="76" t="str">
        <f t="shared" si="8"/>
        <v> </v>
      </c>
      <c r="R28" s="76" t="str">
        <f t="shared" si="8"/>
        <v> </v>
      </c>
      <c r="S28" s="76" t="str">
        <f t="shared" si="8"/>
        <v> </v>
      </c>
      <c r="T28" s="76" t="str">
        <f t="shared" si="8"/>
        <v> </v>
      </c>
      <c r="U28" s="76" t="str">
        <f t="shared" si="8"/>
        <v> </v>
      </c>
      <c r="V28" s="76" t="str">
        <f t="shared" si="8"/>
        <v> </v>
      </c>
      <c r="W28" s="76" t="str">
        <f t="shared" si="8"/>
        <v> </v>
      </c>
      <c r="X28" s="76" t="str">
        <f t="shared" si="8"/>
        <v> </v>
      </c>
      <c r="Y28" s="76" t="str">
        <f t="shared" si="18"/>
        <v> </v>
      </c>
      <c r="Z28" s="76" t="str">
        <f t="shared" si="18"/>
        <v>x</v>
      </c>
      <c r="AA28" s="76" t="str">
        <f t="shared" si="18"/>
        <v>x</v>
      </c>
      <c r="AB28" s="76" t="str">
        <f t="shared" si="18"/>
        <v> </v>
      </c>
      <c r="AC28" s="76" t="str">
        <f t="shared" si="18"/>
        <v> </v>
      </c>
      <c r="AD28" s="76" t="str">
        <f t="shared" si="18"/>
        <v> </v>
      </c>
      <c r="AE28" s="76" t="str">
        <f t="shared" si="18"/>
        <v> </v>
      </c>
      <c r="AF28" s="76" t="str">
        <f t="shared" si="18"/>
        <v> </v>
      </c>
      <c r="AG28" s="76" t="str">
        <f t="shared" si="18"/>
        <v> </v>
      </c>
      <c r="AH28" s="76" t="str">
        <f t="shared" si="18"/>
        <v> </v>
      </c>
      <c r="AI28" s="76" t="str">
        <f t="shared" si="18"/>
        <v> </v>
      </c>
      <c r="AJ28" s="76" t="str">
        <f t="shared" si="18"/>
        <v> </v>
      </c>
      <c r="AK28" s="76" t="str">
        <f t="shared" si="18"/>
        <v> </v>
      </c>
      <c r="AL28" s="76" t="str">
        <f t="shared" si="18"/>
        <v> </v>
      </c>
      <c r="AM28" s="76" t="str">
        <f t="shared" si="18"/>
        <v> </v>
      </c>
      <c r="AN28" s="76" t="str">
        <f t="shared" si="18"/>
        <v> </v>
      </c>
      <c r="AO28" s="76" t="str">
        <f t="shared" si="19"/>
        <v> </v>
      </c>
      <c r="AP28" s="76" t="str">
        <f t="shared" si="19"/>
        <v> </v>
      </c>
      <c r="AQ28" s="76" t="str">
        <f t="shared" si="10"/>
        <v> </v>
      </c>
      <c r="AR28" s="76" t="str">
        <f t="shared" si="10"/>
        <v> </v>
      </c>
      <c r="AS28" s="76" t="str">
        <f t="shared" si="10"/>
        <v> </v>
      </c>
      <c r="AT28" s="76" t="str">
        <f t="shared" si="10"/>
        <v> </v>
      </c>
      <c r="AU28" s="76" t="str">
        <f t="shared" si="10"/>
        <v> </v>
      </c>
      <c r="AV28" s="76" t="str">
        <f t="shared" si="10"/>
        <v> </v>
      </c>
      <c r="AW28" s="76" t="str">
        <f t="shared" si="10"/>
        <v> </v>
      </c>
      <c r="AX28" s="76" t="str">
        <f t="shared" si="10"/>
        <v> </v>
      </c>
      <c r="AY28" s="76" t="str">
        <f t="shared" si="10"/>
        <v> </v>
      </c>
      <c r="AZ28" s="76" t="str">
        <f t="shared" si="10"/>
        <v> </v>
      </c>
      <c r="BA28" s="76" t="str">
        <f t="shared" si="20"/>
        <v> </v>
      </c>
      <c r="BB28" s="76" t="str">
        <f t="shared" si="20"/>
        <v> </v>
      </c>
      <c r="BC28" s="76" t="str">
        <f t="shared" si="20"/>
        <v> </v>
      </c>
      <c r="BD28" s="76" t="str">
        <f t="shared" si="20"/>
        <v> </v>
      </c>
      <c r="BE28" s="76" t="str">
        <f t="shared" si="20"/>
        <v> </v>
      </c>
      <c r="BF28" s="76" t="str">
        <f t="shared" si="20"/>
        <v> </v>
      </c>
      <c r="BG28" s="76" t="str">
        <f t="shared" si="20"/>
        <v> </v>
      </c>
      <c r="BH28" s="76" t="str">
        <f t="shared" si="20"/>
        <v> </v>
      </c>
      <c r="BI28" s="76" t="str">
        <f t="shared" si="20"/>
        <v> </v>
      </c>
      <c r="BJ28" s="76" t="str">
        <f t="shared" si="20"/>
        <v> </v>
      </c>
      <c r="BK28" s="76" t="str">
        <f t="shared" si="11"/>
        <v> </v>
      </c>
      <c r="BL28" s="76" t="str">
        <f t="shared" si="11"/>
        <v> </v>
      </c>
      <c r="BM28" s="76" t="str">
        <f t="shared" si="11"/>
        <v> </v>
      </c>
      <c r="BN28" s="76" t="str">
        <f t="shared" si="11"/>
        <v> </v>
      </c>
      <c r="BO28" s="76" t="str">
        <f t="shared" si="11"/>
        <v> </v>
      </c>
      <c r="BP28" s="76" t="str">
        <f t="shared" si="11"/>
        <v> </v>
      </c>
      <c r="BQ28" s="76" t="str">
        <f t="shared" si="21"/>
        <v> </v>
      </c>
      <c r="BR28" s="76" t="str">
        <f t="shared" si="21"/>
        <v> </v>
      </c>
      <c r="BS28" s="76" t="str">
        <f t="shared" si="21"/>
        <v> </v>
      </c>
      <c r="BT28" s="76" t="str">
        <f t="shared" si="21"/>
        <v> </v>
      </c>
      <c r="BU28" s="76" t="str">
        <f t="shared" si="21"/>
        <v> </v>
      </c>
      <c r="BV28" s="76" t="str">
        <f t="shared" si="21"/>
        <v> </v>
      </c>
      <c r="BW28" s="76" t="str">
        <f t="shared" si="21"/>
        <v> </v>
      </c>
      <c r="BX28" s="76" t="str">
        <f t="shared" si="21"/>
        <v> </v>
      </c>
      <c r="BY28" s="76" t="str">
        <f t="shared" si="14"/>
        <v> </v>
      </c>
      <c r="BZ28" s="76" t="str">
        <f t="shared" si="14"/>
        <v> </v>
      </c>
      <c r="CA28" s="76" t="str">
        <f t="shared" si="14"/>
        <v> </v>
      </c>
      <c r="CB28" s="76" t="str">
        <f t="shared" si="14"/>
        <v> </v>
      </c>
      <c r="CC28" s="76" t="str">
        <f t="shared" si="14"/>
        <v> </v>
      </c>
      <c r="CD28" s="76" t="str">
        <f t="shared" si="14"/>
        <v> </v>
      </c>
      <c r="CE28" s="76" t="str">
        <f t="shared" si="14"/>
        <v> </v>
      </c>
      <c r="CF28" s="76" t="str">
        <f t="shared" si="14"/>
        <v> </v>
      </c>
      <c r="CG28" s="76" t="str">
        <f t="shared" si="14"/>
        <v> </v>
      </c>
      <c r="CH28" s="76" t="str">
        <f t="shared" si="14"/>
        <v> </v>
      </c>
      <c r="CI28" s="76" t="str">
        <f t="shared" si="14"/>
        <v> </v>
      </c>
      <c r="CJ28" s="76" t="str">
        <f t="shared" si="14"/>
        <v> </v>
      </c>
      <c r="CK28" s="76" t="str">
        <f t="shared" si="22"/>
        <v> </v>
      </c>
      <c r="CL28" s="76" t="str">
        <f t="shared" si="22"/>
        <v> </v>
      </c>
      <c r="CM28" s="76" t="str">
        <f t="shared" si="22"/>
        <v> </v>
      </c>
      <c r="CN28" s="76" t="str">
        <f t="shared" si="22"/>
        <v> </v>
      </c>
      <c r="CO28" s="76" t="str">
        <f t="shared" si="22"/>
        <v> </v>
      </c>
      <c r="CP28" s="76" t="str">
        <f t="shared" si="22"/>
        <v> </v>
      </c>
      <c r="CQ28" s="76" t="str">
        <f t="shared" si="22"/>
        <v> </v>
      </c>
      <c r="CR28" s="76" t="str">
        <f t="shared" si="22"/>
        <v> </v>
      </c>
      <c r="CS28" s="76" t="str">
        <f t="shared" si="22"/>
        <v> </v>
      </c>
      <c r="CT28" s="76" t="str">
        <f t="shared" si="22"/>
        <v> </v>
      </c>
      <c r="CU28" s="76" t="str">
        <f t="shared" si="22"/>
        <v> </v>
      </c>
      <c r="CV28" s="76" t="str">
        <f t="shared" si="22"/>
        <v> </v>
      </c>
      <c r="CW28" s="76" t="str">
        <f t="shared" si="22"/>
        <v> </v>
      </c>
      <c r="CX28" s="76" t="str">
        <f t="shared" si="22"/>
        <v> </v>
      </c>
      <c r="CY28" s="76" t="str">
        <f t="shared" si="22"/>
        <v> </v>
      </c>
      <c r="CZ28" s="76" t="str">
        <f t="shared" si="22"/>
        <v> </v>
      </c>
      <c r="DA28" s="76" t="str">
        <f t="shared" si="23"/>
        <v> </v>
      </c>
      <c r="DB28" s="76" t="str">
        <f t="shared" si="23"/>
        <v> </v>
      </c>
      <c r="DC28" s="76" t="str">
        <f t="shared" si="23"/>
        <v> </v>
      </c>
      <c r="DD28" s="76" t="str">
        <f t="shared" si="23"/>
        <v> </v>
      </c>
      <c r="DE28" s="76" t="str">
        <f t="shared" si="23"/>
        <v> </v>
      </c>
      <c r="DF28" s="76" t="str">
        <f t="shared" si="23"/>
        <v> </v>
      </c>
      <c r="DG28" s="76" t="str">
        <f t="shared" si="23"/>
        <v> </v>
      </c>
      <c r="DH28" s="76" t="str">
        <f t="shared" si="23"/>
        <v> </v>
      </c>
      <c r="DI28" s="77" t="str">
        <f t="shared" si="23"/>
        <v> </v>
      </c>
    </row>
    <row r="29" spans="1:113" ht="18">
      <c r="A29" s="81"/>
      <c r="B29" s="84">
        <f>Responsabilites!$A28</f>
        <v>20</v>
      </c>
      <c r="C29" s="72" t="str">
        <f>Responsabilites!$B28</f>
        <v>Faire l’échéancier détaillé</v>
      </c>
      <c r="D29" s="71" t="str">
        <f>IF(Responsabilites!AA28&gt;0,Responsabilites!AA28,IF(Responsabilites!AB28&gt;0,Responsabilites!AB28,Responsabilites!AC28))</f>
        <v>Chef de projet</v>
      </c>
      <c r="E29" s="32">
        <v>40303.4384375</v>
      </c>
      <c r="F29" s="32">
        <v>40308.4384375</v>
      </c>
      <c r="G29" s="34">
        <f t="shared" si="24"/>
        <v>5</v>
      </c>
      <c r="H29" s="33">
        <v>0</v>
      </c>
      <c r="I29" s="76" t="str">
        <f t="shared" si="17"/>
        <v> </v>
      </c>
      <c r="J29" s="76" t="str">
        <f t="shared" si="17"/>
        <v> </v>
      </c>
      <c r="K29" s="76" t="str">
        <f t="shared" si="17"/>
        <v> </v>
      </c>
      <c r="L29" s="76" t="str">
        <f t="shared" si="17"/>
        <v> </v>
      </c>
      <c r="M29" s="76" t="str">
        <f t="shared" si="17"/>
        <v> </v>
      </c>
      <c r="N29" s="76" t="str">
        <f t="shared" si="17"/>
        <v> </v>
      </c>
      <c r="O29" s="76" t="str">
        <f t="shared" si="17"/>
        <v> </v>
      </c>
      <c r="P29" s="76" t="str">
        <f t="shared" si="17"/>
        <v> </v>
      </c>
      <c r="Q29" s="76" t="str">
        <f t="shared" si="17"/>
        <v> </v>
      </c>
      <c r="R29" s="76" t="str">
        <f t="shared" si="17"/>
        <v> </v>
      </c>
      <c r="S29" s="76" t="str">
        <f t="shared" si="17"/>
        <v> </v>
      </c>
      <c r="T29" s="76" t="str">
        <f t="shared" si="17"/>
        <v> </v>
      </c>
      <c r="U29" s="76" t="str">
        <f t="shared" si="17"/>
        <v> </v>
      </c>
      <c r="V29" s="76" t="str">
        <f t="shared" si="17"/>
        <v> </v>
      </c>
      <c r="W29" s="76" t="str">
        <f t="shared" si="17"/>
        <v> </v>
      </c>
      <c r="X29" s="76" t="str">
        <f t="shared" si="17"/>
        <v> </v>
      </c>
      <c r="Y29" s="76" t="str">
        <f t="shared" si="18"/>
        <v> </v>
      </c>
      <c r="Z29" s="76" t="str">
        <f t="shared" si="18"/>
        <v> </v>
      </c>
      <c r="AA29" s="76" t="str">
        <f t="shared" si="18"/>
        <v>x</v>
      </c>
      <c r="AB29" s="76" t="str">
        <f t="shared" si="18"/>
        <v> </v>
      </c>
      <c r="AC29" s="76" t="str">
        <f t="shared" si="18"/>
        <v> </v>
      </c>
      <c r="AD29" s="76" t="str">
        <f t="shared" si="18"/>
        <v> </v>
      </c>
      <c r="AE29" s="76" t="str">
        <f t="shared" si="18"/>
        <v> </v>
      </c>
      <c r="AF29" s="76" t="str">
        <f t="shared" si="18"/>
        <v> </v>
      </c>
      <c r="AG29" s="76" t="str">
        <f t="shared" si="18"/>
        <v> </v>
      </c>
      <c r="AH29" s="76" t="str">
        <f t="shared" si="18"/>
        <v> </v>
      </c>
      <c r="AI29" s="76" t="str">
        <f t="shared" si="18"/>
        <v> </v>
      </c>
      <c r="AJ29" s="76" t="str">
        <f t="shared" si="18"/>
        <v> </v>
      </c>
      <c r="AK29" s="76" t="str">
        <f t="shared" si="18"/>
        <v> </v>
      </c>
      <c r="AL29" s="76" t="str">
        <f t="shared" si="18"/>
        <v> </v>
      </c>
      <c r="AM29" s="76" t="str">
        <f t="shared" si="18"/>
        <v> </v>
      </c>
      <c r="AN29" s="76" t="str">
        <f t="shared" si="18"/>
        <v> </v>
      </c>
      <c r="AO29" s="76" t="str">
        <f t="shared" si="19"/>
        <v> </v>
      </c>
      <c r="AP29" s="76" t="str">
        <f t="shared" si="19"/>
        <v> </v>
      </c>
      <c r="AQ29" s="76" t="str">
        <f t="shared" si="19"/>
        <v> </v>
      </c>
      <c r="AR29" s="76" t="str">
        <f t="shared" si="19"/>
        <v> </v>
      </c>
      <c r="AS29" s="76" t="str">
        <f t="shared" si="19"/>
        <v> </v>
      </c>
      <c r="AT29" s="76" t="str">
        <f t="shared" si="19"/>
        <v> </v>
      </c>
      <c r="AU29" s="76" t="str">
        <f t="shared" si="19"/>
        <v> </v>
      </c>
      <c r="AV29" s="76" t="str">
        <f t="shared" si="19"/>
        <v> </v>
      </c>
      <c r="AW29" s="76" t="str">
        <f t="shared" si="19"/>
        <v> </v>
      </c>
      <c r="AX29" s="76" t="str">
        <f t="shared" si="19"/>
        <v> </v>
      </c>
      <c r="AY29" s="76" t="str">
        <f t="shared" si="19"/>
        <v> </v>
      </c>
      <c r="AZ29" s="76" t="str">
        <f t="shared" si="19"/>
        <v> </v>
      </c>
      <c r="BA29" s="76" t="str">
        <f t="shared" si="20"/>
        <v> </v>
      </c>
      <c r="BB29" s="76" t="str">
        <f t="shared" si="20"/>
        <v> </v>
      </c>
      <c r="BC29" s="76" t="str">
        <f t="shared" si="20"/>
        <v> </v>
      </c>
      <c r="BD29" s="76" t="str">
        <f t="shared" si="20"/>
        <v> </v>
      </c>
      <c r="BE29" s="76" t="str">
        <f t="shared" si="20"/>
        <v> </v>
      </c>
      <c r="BF29" s="76" t="str">
        <f t="shared" si="20"/>
        <v> </v>
      </c>
      <c r="BG29" s="76" t="str">
        <f t="shared" si="20"/>
        <v> </v>
      </c>
      <c r="BH29" s="76" t="str">
        <f t="shared" si="20"/>
        <v> </v>
      </c>
      <c r="BI29" s="76" t="str">
        <f t="shared" si="20"/>
        <v> </v>
      </c>
      <c r="BJ29" s="76" t="str">
        <f t="shared" si="20"/>
        <v> </v>
      </c>
      <c r="BK29" s="76" t="str">
        <f t="shared" si="20"/>
        <v> </v>
      </c>
      <c r="BL29" s="76" t="str">
        <f t="shared" si="20"/>
        <v> </v>
      </c>
      <c r="BM29" s="76" t="str">
        <f t="shared" si="20"/>
        <v> </v>
      </c>
      <c r="BN29" s="76" t="str">
        <f t="shared" si="20"/>
        <v> </v>
      </c>
      <c r="BO29" s="76" t="str">
        <f t="shared" si="20"/>
        <v> </v>
      </c>
      <c r="BP29" s="76" t="str">
        <f t="shared" si="20"/>
        <v> </v>
      </c>
      <c r="BQ29" s="76" t="str">
        <f t="shared" si="21"/>
        <v> </v>
      </c>
      <c r="BR29" s="76" t="str">
        <f t="shared" si="21"/>
        <v> </v>
      </c>
      <c r="BS29" s="76" t="str">
        <f t="shared" si="21"/>
        <v> </v>
      </c>
      <c r="BT29" s="76" t="str">
        <f t="shared" si="21"/>
        <v> </v>
      </c>
      <c r="BU29" s="76" t="str">
        <f t="shared" si="21"/>
        <v> </v>
      </c>
      <c r="BV29" s="76" t="str">
        <f t="shared" si="21"/>
        <v> </v>
      </c>
      <c r="BW29" s="76" t="str">
        <f t="shared" si="21"/>
        <v> </v>
      </c>
      <c r="BX29" s="76" t="str">
        <f t="shared" si="21"/>
        <v> </v>
      </c>
      <c r="BY29" s="76" t="str">
        <f t="shared" si="14"/>
        <v> </v>
      </c>
      <c r="BZ29" s="76" t="str">
        <f t="shared" si="14"/>
        <v> </v>
      </c>
      <c r="CA29" s="76" t="str">
        <f t="shared" si="14"/>
        <v> </v>
      </c>
      <c r="CB29" s="76" t="str">
        <f t="shared" si="14"/>
        <v> </v>
      </c>
      <c r="CC29" s="76" t="str">
        <f t="shared" si="14"/>
        <v> </v>
      </c>
      <c r="CD29" s="76" t="str">
        <f t="shared" si="14"/>
        <v> </v>
      </c>
      <c r="CE29" s="76" t="str">
        <f t="shared" si="14"/>
        <v> </v>
      </c>
      <c r="CF29" s="76" t="str">
        <f t="shared" si="14"/>
        <v> </v>
      </c>
      <c r="CG29" s="76" t="str">
        <f t="shared" si="14"/>
        <v> </v>
      </c>
      <c r="CH29" s="76" t="str">
        <f t="shared" si="14"/>
        <v> </v>
      </c>
      <c r="CI29" s="76" t="str">
        <f t="shared" si="14"/>
        <v> </v>
      </c>
      <c r="CJ29" s="76" t="str">
        <f t="shared" si="14"/>
        <v> </v>
      </c>
      <c r="CK29" s="76" t="str">
        <f t="shared" si="22"/>
        <v> </v>
      </c>
      <c r="CL29" s="76" t="str">
        <f t="shared" si="22"/>
        <v> </v>
      </c>
      <c r="CM29" s="76" t="str">
        <f t="shared" si="22"/>
        <v> </v>
      </c>
      <c r="CN29" s="76" t="str">
        <f t="shared" si="22"/>
        <v> </v>
      </c>
      <c r="CO29" s="76" t="str">
        <f t="shared" si="22"/>
        <v> </v>
      </c>
      <c r="CP29" s="76" t="str">
        <f t="shared" si="22"/>
        <v> </v>
      </c>
      <c r="CQ29" s="76" t="str">
        <f t="shared" si="22"/>
        <v> </v>
      </c>
      <c r="CR29" s="76" t="str">
        <f t="shared" si="22"/>
        <v> </v>
      </c>
      <c r="CS29" s="76" t="str">
        <f t="shared" si="22"/>
        <v> </v>
      </c>
      <c r="CT29" s="76" t="str">
        <f t="shared" si="22"/>
        <v> </v>
      </c>
      <c r="CU29" s="76" t="str">
        <f t="shared" si="22"/>
        <v> </v>
      </c>
      <c r="CV29" s="76" t="str">
        <f t="shared" si="22"/>
        <v> </v>
      </c>
      <c r="CW29" s="76" t="str">
        <f t="shared" si="22"/>
        <v> </v>
      </c>
      <c r="CX29" s="76" t="str">
        <f t="shared" si="22"/>
        <v> </v>
      </c>
      <c r="CY29" s="76" t="str">
        <f t="shared" si="22"/>
        <v> </v>
      </c>
      <c r="CZ29" s="76" t="str">
        <f t="shared" si="22"/>
        <v> </v>
      </c>
      <c r="DA29" s="76" t="str">
        <f t="shared" si="23"/>
        <v> </v>
      </c>
      <c r="DB29" s="76" t="str">
        <f t="shared" si="23"/>
        <v> </v>
      </c>
      <c r="DC29" s="76" t="str">
        <f t="shared" si="23"/>
        <v> </v>
      </c>
      <c r="DD29" s="76" t="str">
        <f t="shared" si="23"/>
        <v> </v>
      </c>
      <c r="DE29" s="76" t="str">
        <f t="shared" si="23"/>
        <v> </v>
      </c>
      <c r="DF29" s="76" t="str">
        <f t="shared" si="23"/>
        <v> </v>
      </c>
      <c r="DG29" s="76" t="str">
        <f t="shared" si="23"/>
        <v> </v>
      </c>
      <c r="DH29" s="76" t="str">
        <f t="shared" si="23"/>
        <v> </v>
      </c>
      <c r="DI29" s="77" t="str">
        <f t="shared" si="23"/>
        <v> </v>
      </c>
    </row>
    <row r="30" spans="1:113" ht="25.5">
      <c r="A30" s="81"/>
      <c r="B30" s="84">
        <f>Responsabilites!$A29</f>
        <v>21</v>
      </c>
      <c r="C30" s="72" t="str">
        <f>Responsabilites!$B29</f>
        <v>Déterminer les modalités d'interaction avec le client (institution, bailleur de fonds, etc.)</v>
      </c>
      <c r="D30" s="71" t="str">
        <f>IF(Responsabilites!AA29&gt;0,Responsabilites!AA29,IF(Responsabilites!AB29&gt;0,Responsabilites!AB29,Responsabilites!AC29))</f>
        <v>Chef de projet</v>
      </c>
      <c r="E30" s="32">
        <v>40259.4384375</v>
      </c>
      <c r="F30" s="32">
        <v>40267.4384375</v>
      </c>
      <c r="G30" s="34">
        <f t="shared" si="24"/>
        <v>8</v>
      </c>
      <c r="H30" s="33">
        <v>0</v>
      </c>
      <c r="I30" s="76" t="str">
        <f t="shared" si="17"/>
        <v> </v>
      </c>
      <c r="J30" s="76" t="str">
        <f t="shared" si="17"/>
        <v> </v>
      </c>
      <c r="K30" s="76" t="str">
        <f t="shared" si="17"/>
        <v> </v>
      </c>
      <c r="L30" s="76" t="str">
        <f t="shared" si="17"/>
        <v> </v>
      </c>
      <c r="M30" s="76" t="str">
        <f t="shared" si="17"/>
        <v> </v>
      </c>
      <c r="N30" s="76" t="str">
        <f t="shared" si="17"/>
        <v> </v>
      </c>
      <c r="O30" s="76" t="str">
        <f t="shared" si="17"/>
        <v> </v>
      </c>
      <c r="P30" s="76" t="str">
        <f t="shared" si="17"/>
        <v> </v>
      </c>
      <c r="Q30" s="76" t="str">
        <f t="shared" si="17"/>
        <v> </v>
      </c>
      <c r="R30" s="76" t="str">
        <f t="shared" si="17"/>
        <v> </v>
      </c>
      <c r="S30" s="76" t="str">
        <f t="shared" si="17"/>
        <v> </v>
      </c>
      <c r="T30" s="76" t="str">
        <f t="shared" si="17"/>
        <v> </v>
      </c>
      <c r="U30" s="76" t="str">
        <f t="shared" si="17"/>
        <v>x</v>
      </c>
      <c r="V30" s="76" t="str">
        <f t="shared" si="17"/>
        <v> </v>
      </c>
      <c r="W30" s="76" t="str">
        <f t="shared" si="17"/>
        <v> </v>
      </c>
      <c r="X30" s="76" t="str">
        <f t="shared" si="17"/>
        <v> </v>
      </c>
      <c r="Y30" s="76" t="str">
        <f t="shared" si="18"/>
        <v> </v>
      </c>
      <c r="Z30" s="76" t="str">
        <f t="shared" si="18"/>
        <v> </v>
      </c>
      <c r="AA30" s="76" t="str">
        <f t="shared" si="18"/>
        <v> </v>
      </c>
      <c r="AB30" s="76" t="str">
        <f t="shared" si="18"/>
        <v> </v>
      </c>
      <c r="AC30" s="76" t="str">
        <f t="shared" si="18"/>
        <v> </v>
      </c>
      <c r="AD30" s="76" t="str">
        <f t="shared" si="18"/>
        <v> </v>
      </c>
      <c r="AE30" s="76" t="str">
        <f t="shared" si="18"/>
        <v> </v>
      </c>
      <c r="AF30" s="76" t="str">
        <f t="shared" si="18"/>
        <v> </v>
      </c>
      <c r="AG30" s="76" t="str">
        <f t="shared" si="18"/>
        <v> </v>
      </c>
      <c r="AH30" s="76" t="str">
        <f t="shared" si="18"/>
        <v> </v>
      </c>
      <c r="AI30" s="76" t="str">
        <f t="shared" si="18"/>
        <v> </v>
      </c>
      <c r="AJ30" s="76" t="str">
        <f t="shared" si="18"/>
        <v> </v>
      </c>
      <c r="AK30" s="76" t="str">
        <f t="shared" si="18"/>
        <v> </v>
      </c>
      <c r="AL30" s="76" t="str">
        <f t="shared" si="18"/>
        <v> </v>
      </c>
      <c r="AM30" s="76" t="str">
        <f t="shared" si="18"/>
        <v> </v>
      </c>
      <c r="AN30" s="76" t="str">
        <f t="shared" si="18"/>
        <v> </v>
      </c>
      <c r="AO30" s="76" t="str">
        <f t="shared" si="19"/>
        <v> </v>
      </c>
      <c r="AP30" s="76" t="str">
        <f t="shared" si="19"/>
        <v> </v>
      </c>
      <c r="AQ30" s="76" t="str">
        <f t="shared" si="19"/>
        <v> </v>
      </c>
      <c r="AR30" s="76" t="str">
        <f t="shared" si="19"/>
        <v> </v>
      </c>
      <c r="AS30" s="76" t="str">
        <f t="shared" si="19"/>
        <v> </v>
      </c>
      <c r="AT30" s="76" t="str">
        <f t="shared" si="19"/>
        <v> </v>
      </c>
      <c r="AU30" s="76" t="str">
        <f t="shared" si="19"/>
        <v> </v>
      </c>
      <c r="AV30" s="76" t="str">
        <f t="shared" si="19"/>
        <v> </v>
      </c>
      <c r="AW30" s="76" t="str">
        <f t="shared" si="19"/>
        <v> </v>
      </c>
      <c r="AX30" s="76" t="str">
        <f t="shared" si="19"/>
        <v> </v>
      </c>
      <c r="AY30" s="76" t="str">
        <f t="shared" si="19"/>
        <v> </v>
      </c>
      <c r="AZ30" s="76" t="str">
        <f t="shared" si="19"/>
        <v> </v>
      </c>
      <c r="BA30" s="76" t="str">
        <f t="shared" si="20"/>
        <v> </v>
      </c>
      <c r="BB30" s="76" t="str">
        <f t="shared" si="20"/>
        <v> </v>
      </c>
      <c r="BC30" s="76" t="str">
        <f t="shared" si="20"/>
        <v> </v>
      </c>
      <c r="BD30" s="76" t="str">
        <f t="shared" si="20"/>
        <v> </v>
      </c>
      <c r="BE30" s="76" t="str">
        <f t="shared" si="20"/>
        <v> </v>
      </c>
      <c r="BF30" s="76" t="str">
        <f t="shared" si="20"/>
        <v> </v>
      </c>
      <c r="BG30" s="76" t="str">
        <f t="shared" si="20"/>
        <v> </v>
      </c>
      <c r="BH30" s="76" t="str">
        <f t="shared" si="20"/>
        <v> </v>
      </c>
      <c r="BI30" s="76" t="str">
        <f t="shared" si="20"/>
        <v> </v>
      </c>
      <c r="BJ30" s="76" t="str">
        <f t="shared" si="20"/>
        <v> </v>
      </c>
      <c r="BK30" s="76" t="str">
        <f t="shared" si="20"/>
        <v> </v>
      </c>
      <c r="BL30" s="76" t="str">
        <f t="shared" si="20"/>
        <v> </v>
      </c>
      <c r="BM30" s="76" t="str">
        <f t="shared" si="20"/>
        <v> </v>
      </c>
      <c r="BN30" s="76" t="str">
        <f t="shared" si="20"/>
        <v> </v>
      </c>
      <c r="BO30" s="76" t="str">
        <f t="shared" si="20"/>
        <v> </v>
      </c>
      <c r="BP30" s="76" t="str">
        <f t="shared" si="20"/>
        <v> </v>
      </c>
      <c r="BQ30" s="76" t="str">
        <f t="shared" si="21"/>
        <v> </v>
      </c>
      <c r="BR30" s="76" t="str">
        <f t="shared" si="21"/>
        <v> </v>
      </c>
      <c r="BS30" s="76" t="str">
        <f t="shared" si="21"/>
        <v> </v>
      </c>
      <c r="BT30" s="76" t="str">
        <f t="shared" si="21"/>
        <v> </v>
      </c>
      <c r="BU30" s="76" t="str">
        <f t="shared" si="21"/>
        <v> </v>
      </c>
      <c r="BV30" s="76" t="str">
        <f t="shared" si="21"/>
        <v> </v>
      </c>
      <c r="BW30" s="76" t="str">
        <f t="shared" si="21"/>
        <v> </v>
      </c>
      <c r="BX30" s="76" t="str">
        <f t="shared" si="21"/>
        <v> </v>
      </c>
      <c r="BY30" s="76" t="str">
        <f t="shared" si="14"/>
        <v> </v>
      </c>
      <c r="BZ30" s="76" t="str">
        <f t="shared" si="14"/>
        <v> </v>
      </c>
      <c r="CA30" s="76" t="str">
        <f t="shared" si="14"/>
        <v> </v>
      </c>
      <c r="CB30" s="76" t="str">
        <f t="shared" si="14"/>
        <v> </v>
      </c>
      <c r="CC30" s="76" t="str">
        <f t="shared" si="14"/>
        <v> </v>
      </c>
      <c r="CD30" s="76" t="str">
        <f t="shared" si="14"/>
        <v> </v>
      </c>
      <c r="CE30" s="76" t="str">
        <f t="shared" si="14"/>
        <v> </v>
      </c>
      <c r="CF30" s="76" t="str">
        <f t="shared" si="14"/>
        <v> </v>
      </c>
      <c r="CG30" s="76" t="str">
        <f t="shared" si="14"/>
        <v> </v>
      </c>
      <c r="CH30" s="76" t="str">
        <f t="shared" si="14"/>
        <v> </v>
      </c>
      <c r="CI30" s="76" t="str">
        <f t="shared" si="14"/>
        <v> </v>
      </c>
      <c r="CJ30" s="76" t="str">
        <f t="shared" si="14"/>
        <v> </v>
      </c>
      <c r="CK30" s="76" t="str">
        <f t="shared" si="22"/>
        <v> </v>
      </c>
      <c r="CL30" s="76" t="str">
        <f t="shared" si="22"/>
        <v> </v>
      </c>
      <c r="CM30" s="76" t="str">
        <f t="shared" si="22"/>
        <v> </v>
      </c>
      <c r="CN30" s="76" t="str">
        <f t="shared" si="22"/>
        <v> </v>
      </c>
      <c r="CO30" s="76" t="str">
        <f t="shared" si="22"/>
        <v> </v>
      </c>
      <c r="CP30" s="76" t="str">
        <f t="shared" si="22"/>
        <v> </v>
      </c>
      <c r="CQ30" s="76" t="str">
        <f t="shared" si="22"/>
        <v> </v>
      </c>
      <c r="CR30" s="76" t="str">
        <f t="shared" si="22"/>
        <v> </v>
      </c>
      <c r="CS30" s="76" t="str">
        <f t="shared" si="22"/>
        <v> </v>
      </c>
      <c r="CT30" s="76" t="str">
        <f t="shared" si="22"/>
        <v> </v>
      </c>
      <c r="CU30" s="76" t="str">
        <f t="shared" si="22"/>
        <v> </v>
      </c>
      <c r="CV30" s="76" t="str">
        <f t="shared" si="22"/>
        <v> </v>
      </c>
      <c r="CW30" s="76" t="str">
        <f t="shared" si="22"/>
        <v> </v>
      </c>
      <c r="CX30" s="76" t="str">
        <f t="shared" si="22"/>
        <v> </v>
      </c>
      <c r="CY30" s="76" t="str">
        <f t="shared" si="22"/>
        <v> </v>
      </c>
      <c r="CZ30" s="76" t="str">
        <f t="shared" si="22"/>
        <v> </v>
      </c>
      <c r="DA30" s="76" t="str">
        <f t="shared" si="23"/>
        <v> </v>
      </c>
      <c r="DB30" s="76" t="str">
        <f t="shared" si="23"/>
        <v> </v>
      </c>
      <c r="DC30" s="76" t="str">
        <f t="shared" si="23"/>
        <v> </v>
      </c>
      <c r="DD30" s="76" t="str">
        <f t="shared" si="23"/>
        <v> </v>
      </c>
      <c r="DE30" s="76" t="str">
        <f t="shared" si="23"/>
        <v> </v>
      </c>
      <c r="DF30" s="76" t="str">
        <f t="shared" si="23"/>
        <v> </v>
      </c>
      <c r="DG30" s="76" t="str">
        <f t="shared" si="23"/>
        <v> </v>
      </c>
      <c r="DH30" s="76" t="str">
        <f t="shared" si="23"/>
        <v> </v>
      </c>
      <c r="DI30" s="77" t="str">
        <f t="shared" si="23"/>
        <v> </v>
      </c>
    </row>
    <row r="31" spans="1:113" ht="25.5">
      <c r="A31" s="81"/>
      <c r="B31" s="84">
        <f>Responsabilites!$A30</f>
        <v>22</v>
      </c>
      <c r="C31" s="72" t="str">
        <f>Responsabilites!$B30</f>
        <v>Faire l’inventaire des contenus et des médias existants pouvant être inclus (déstructuration)</v>
      </c>
      <c r="D31" s="71" t="str">
        <f>IF(Responsabilites!AA30&gt;0,Responsabilites!AA30,IF(Responsabilites!AB30&gt;0,Responsabilites!AB30,Responsabilites!AC30))</f>
        <v>Recherchiste(s)</v>
      </c>
      <c r="E31" s="32">
        <v>40267.4384375</v>
      </c>
      <c r="F31" s="32">
        <v>40298.4384375</v>
      </c>
      <c r="G31" s="34">
        <f>F31-E31</f>
        <v>31</v>
      </c>
      <c r="H31" s="33">
        <v>0</v>
      </c>
      <c r="I31" s="76" t="str">
        <f t="shared" si="17"/>
        <v> </v>
      </c>
      <c r="J31" s="76" t="str">
        <f t="shared" si="17"/>
        <v> </v>
      </c>
      <c r="K31" s="76" t="str">
        <f t="shared" si="17"/>
        <v> </v>
      </c>
      <c r="L31" s="76" t="str">
        <f t="shared" si="17"/>
        <v> </v>
      </c>
      <c r="M31" s="76" t="str">
        <f t="shared" si="17"/>
        <v> </v>
      </c>
      <c r="N31" s="76" t="str">
        <f t="shared" si="17"/>
        <v> </v>
      </c>
      <c r="O31" s="76" t="str">
        <f t="shared" si="17"/>
        <v> </v>
      </c>
      <c r="P31" s="76" t="str">
        <f t="shared" si="17"/>
        <v> </v>
      </c>
      <c r="Q31" s="76" t="str">
        <f t="shared" si="17"/>
        <v> </v>
      </c>
      <c r="R31" s="76" t="str">
        <f t="shared" si="17"/>
        <v> </v>
      </c>
      <c r="S31" s="76" t="str">
        <f t="shared" si="17"/>
        <v> </v>
      </c>
      <c r="T31" s="76" t="str">
        <f t="shared" si="17"/>
        <v> </v>
      </c>
      <c r="U31" s="76" t="str">
        <f t="shared" si="17"/>
        <v> </v>
      </c>
      <c r="V31" s="76" t="str">
        <f t="shared" si="17"/>
        <v>x</v>
      </c>
      <c r="W31" s="76" t="str">
        <f t="shared" si="17"/>
        <v>x</v>
      </c>
      <c r="X31" s="76" t="str">
        <f t="shared" si="17"/>
        <v>x</v>
      </c>
      <c r="Y31" s="76" t="str">
        <f t="shared" si="18"/>
        <v>x</v>
      </c>
      <c r="Z31" s="76" t="str">
        <f t="shared" si="18"/>
        <v>x</v>
      </c>
      <c r="AA31" s="76" t="str">
        <f t="shared" si="18"/>
        <v> </v>
      </c>
      <c r="AB31" s="76" t="str">
        <f t="shared" si="18"/>
        <v> </v>
      </c>
      <c r="AC31" s="76" t="str">
        <f t="shared" si="18"/>
        <v> </v>
      </c>
      <c r="AD31" s="76" t="str">
        <f t="shared" si="18"/>
        <v> </v>
      </c>
      <c r="AE31" s="76" t="str">
        <f t="shared" si="18"/>
        <v> </v>
      </c>
      <c r="AF31" s="76" t="str">
        <f t="shared" si="18"/>
        <v> </v>
      </c>
      <c r="AG31" s="76" t="str">
        <f t="shared" si="18"/>
        <v> </v>
      </c>
      <c r="AH31" s="76" t="str">
        <f t="shared" si="18"/>
        <v> </v>
      </c>
      <c r="AI31" s="76" t="str">
        <f t="shared" si="18"/>
        <v> </v>
      </c>
      <c r="AJ31" s="76" t="str">
        <f t="shared" si="18"/>
        <v> </v>
      </c>
      <c r="AK31" s="76" t="str">
        <f t="shared" si="18"/>
        <v> </v>
      </c>
      <c r="AL31" s="76" t="str">
        <f t="shared" si="18"/>
        <v> </v>
      </c>
      <c r="AM31" s="76" t="str">
        <f t="shared" si="18"/>
        <v> </v>
      </c>
      <c r="AN31" s="76" t="str">
        <f t="shared" si="18"/>
        <v> </v>
      </c>
      <c r="AO31" s="76" t="str">
        <f t="shared" si="19"/>
        <v> </v>
      </c>
      <c r="AP31" s="76" t="str">
        <f t="shared" si="19"/>
        <v> </v>
      </c>
      <c r="AQ31" s="76" t="str">
        <f t="shared" si="19"/>
        <v> </v>
      </c>
      <c r="AR31" s="76" t="str">
        <f t="shared" si="19"/>
        <v> </v>
      </c>
      <c r="AS31" s="76" t="str">
        <f t="shared" si="19"/>
        <v> </v>
      </c>
      <c r="AT31" s="76" t="str">
        <f t="shared" si="19"/>
        <v> </v>
      </c>
      <c r="AU31" s="76" t="str">
        <f t="shared" si="19"/>
        <v> </v>
      </c>
      <c r="AV31" s="76" t="str">
        <f t="shared" si="19"/>
        <v> </v>
      </c>
      <c r="AW31" s="76" t="str">
        <f t="shared" si="19"/>
        <v> </v>
      </c>
      <c r="AX31" s="76" t="str">
        <f t="shared" si="19"/>
        <v> </v>
      </c>
      <c r="AY31" s="76" t="str">
        <f t="shared" si="19"/>
        <v> </v>
      </c>
      <c r="AZ31" s="76" t="str">
        <f t="shared" si="19"/>
        <v> </v>
      </c>
      <c r="BA31" s="76" t="str">
        <f t="shared" si="20"/>
        <v> </v>
      </c>
      <c r="BB31" s="76" t="str">
        <f t="shared" si="20"/>
        <v> </v>
      </c>
      <c r="BC31" s="76" t="str">
        <f t="shared" si="20"/>
        <v> </v>
      </c>
      <c r="BD31" s="76" t="str">
        <f t="shared" si="20"/>
        <v> </v>
      </c>
      <c r="BE31" s="76" t="str">
        <f t="shared" si="20"/>
        <v> </v>
      </c>
      <c r="BF31" s="76" t="str">
        <f t="shared" si="20"/>
        <v> </v>
      </c>
      <c r="BG31" s="76" t="str">
        <f t="shared" si="20"/>
        <v> </v>
      </c>
      <c r="BH31" s="76" t="str">
        <f t="shared" si="20"/>
        <v> </v>
      </c>
      <c r="BI31" s="76" t="str">
        <f t="shared" si="20"/>
        <v> </v>
      </c>
      <c r="BJ31" s="76" t="str">
        <f t="shared" si="20"/>
        <v> </v>
      </c>
      <c r="BK31" s="76" t="str">
        <f t="shared" si="20"/>
        <v> </v>
      </c>
      <c r="BL31" s="76" t="str">
        <f t="shared" si="20"/>
        <v> </v>
      </c>
      <c r="BM31" s="76" t="str">
        <f t="shared" si="20"/>
        <v> </v>
      </c>
      <c r="BN31" s="76" t="str">
        <f t="shared" si="20"/>
        <v> </v>
      </c>
      <c r="BO31" s="76" t="str">
        <f t="shared" si="20"/>
        <v> </v>
      </c>
      <c r="BP31" s="76" t="str">
        <f t="shared" si="20"/>
        <v> </v>
      </c>
      <c r="BQ31" s="76" t="str">
        <f t="shared" si="21"/>
        <v> </v>
      </c>
      <c r="BR31" s="76" t="str">
        <f t="shared" si="21"/>
        <v> </v>
      </c>
      <c r="BS31" s="76" t="str">
        <f t="shared" si="21"/>
        <v> </v>
      </c>
      <c r="BT31" s="76" t="str">
        <f t="shared" si="21"/>
        <v> </v>
      </c>
      <c r="BU31" s="76" t="str">
        <f t="shared" si="21"/>
        <v> </v>
      </c>
      <c r="BV31" s="76" t="str">
        <f t="shared" si="21"/>
        <v> </v>
      </c>
      <c r="BW31" s="76" t="str">
        <f t="shared" si="21"/>
        <v> </v>
      </c>
      <c r="BX31" s="76" t="str">
        <f t="shared" si="21"/>
        <v> </v>
      </c>
      <c r="BY31" s="76" t="str">
        <f t="shared" si="14"/>
        <v> </v>
      </c>
      <c r="BZ31" s="76" t="str">
        <f t="shared" si="14"/>
        <v> </v>
      </c>
      <c r="CA31" s="76" t="str">
        <f t="shared" si="14"/>
        <v> </v>
      </c>
      <c r="CB31" s="76" t="str">
        <f t="shared" si="14"/>
        <v> </v>
      </c>
      <c r="CC31" s="76" t="str">
        <f t="shared" si="14"/>
        <v> </v>
      </c>
      <c r="CD31" s="76" t="str">
        <f t="shared" si="14"/>
        <v> </v>
      </c>
      <c r="CE31" s="76" t="str">
        <f t="shared" si="14"/>
        <v> </v>
      </c>
      <c r="CF31" s="76" t="str">
        <f t="shared" si="14"/>
        <v> </v>
      </c>
      <c r="CG31" s="76" t="str">
        <f t="shared" si="14"/>
        <v> </v>
      </c>
      <c r="CH31" s="76" t="str">
        <f t="shared" si="14"/>
        <v> </v>
      </c>
      <c r="CI31" s="76" t="str">
        <f t="shared" si="14"/>
        <v> </v>
      </c>
      <c r="CJ31" s="76" t="str">
        <f t="shared" si="14"/>
        <v> </v>
      </c>
      <c r="CK31" s="76" t="str">
        <f t="shared" si="22"/>
        <v> </v>
      </c>
      <c r="CL31" s="76" t="str">
        <f t="shared" si="22"/>
        <v> </v>
      </c>
      <c r="CM31" s="76" t="str">
        <f t="shared" si="22"/>
        <v> </v>
      </c>
      <c r="CN31" s="76" t="str">
        <f t="shared" si="22"/>
        <v> </v>
      </c>
      <c r="CO31" s="76" t="str">
        <f t="shared" si="22"/>
        <v> </v>
      </c>
      <c r="CP31" s="76" t="str">
        <f t="shared" si="22"/>
        <v> </v>
      </c>
      <c r="CQ31" s="76" t="str">
        <f t="shared" si="22"/>
        <v> </v>
      </c>
      <c r="CR31" s="76" t="str">
        <f t="shared" si="22"/>
        <v> </v>
      </c>
      <c r="CS31" s="76" t="str">
        <f t="shared" si="22"/>
        <v> </v>
      </c>
      <c r="CT31" s="76" t="str">
        <f t="shared" si="22"/>
        <v> </v>
      </c>
      <c r="CU31" s="76" t="str">
        <f t="shared" si="22"/>
        <v> </v>
      </c>
      <c r="CV31" s="76" t="str">
        <f t="shared" si="22"/>
        <v> </v>
      </c>
      <c r="CW31" s="76" t="str">
        <f t="shared" si="22"/>
        <v> </v>
      </c>
      <c r="CX31" s="76" t="str">
        <f t="shared" si="22"/>
        <v> </v>
      </c>
      <c r="CY31" s="76" t="str">
        <f t="shared" si="22"/>
        <v> </v>
      </c>
      <c r="CZ31" s="76" t="str">
        <f t="shared" si="22"/>
        <v> </v>
      </c>
      <c r="DA31" s="76" t="str">
        <f t="shared" si="23"/>
        <v> </v>
      </c>
      <c r="DB31" s="76" t="str">
        <f t="shared" si="23"/>
        <v> </v>
      </c>
      <c r="DC31" s="76" t="str">
        <f t="shared" si="23"/>
        <v> </v>
      </c>
      <c r="DD31" s="76" t="str">
        <f t="shared" si="23"/>
        <v> </v>
      </c>
      <c r="DE31" s="76" t="str">
        <f t="shared" si="23"/>
        <v> </v>
      </c>
      <c r="DF31" s="76" t="str">
        <f t="shared" si="23"/>
        <v> </v>
      </c>
      <c r="DG31" s="76" t="str">
        <f t="shared" si="23"/>
        <v> </v>
      </c>
      <c r="DH31" s="76" t="str">
        <f t="shared" si="23"/>
        <v> </v>
      </c>
      <c r="DI31" s="77" t="str">
        <f t="shared" si="23"/>
        <v> </v>
      </c>
    </row>
    <row r="32" spans="1:113" ht="25.5">
      <c r="A32" s="81"/>
      <c r="B32" s="84">
        <f>Responsabilites!$A31</f>
        <v>23</v>
      </c>
      <c r="C32" s="72" t="str">
        <f>Responsabilites!$B31</f>
        <v>Choisir les contenus et médias existants à intégrer</v>
      </c>
      <c r="D32" s="71" t="str">
        <f>IF(Responsabilites!AA31&gt;0,Responsabilites!AA31,IF(Responsabilites!AB31&gt;0,Responsabilites!AB31,Responsabilites!AC31))</f>
        <v>Spécialiste(s) de contenus</v>
      </c>
      <c r="E32" s="32">
        <v>40267.4384375</v>
      </c>
      <c r="F32" s="32">
        <v>40298.4384375</v>
      </c>
      <c r="G32" s="34">
        <f t="shared" si="24"/>
        <v>31</v>
      </c>
      <c r="H32" s="33">
        <v>0</v>
      </c>
      <c r="I32" s="76" t="str">
        <f t="shared" si="17"/>
        <v> </v>
      </c>
      <c r="J32" s="76" t="str">
        <f t="shared" si="17"/>
        <v> </v>
      </c>
      <c r="K32" s="76" t="str">
        <f t="shared" si="17"/>
        <v> </v>
      </c>
      <c r="L32" s="76" t="str">
        <f t="shared" si="17"/>
        <v> </v>
      </c>
      <c r="M32" s="76" t="str">
        <f t="shared" si="17"/>
        <v> </v>
      </c>
      <c r="N32" s="76" t="str">
        <f t="shared" si="17"/>
        <v> </v>
      </c>
      <c r="O32" s="76" t="str">
        <f t="shared" si="17"/>
        <v> </v>
      </c>
      <c r="P32" s="76" t="str">
        <f t="shared" si="17"/>
        <v> </v>
      </c>
      <c r="Q32" s="76" t="str">
        <f t="shared" si="17"/>
        <v> </v>
      </c>
      <c r="R32" s="76" t="str">
        <f t="shared" si="17"/>
        <v> </v>
      </c>
      <c r="S32" s="76" t="str">
        <f t="shared" si="17"/>
        <v> </v>
      </c>
      <c r="T32" s="76" t="str">
        <f t="shared" si="17"/>
        <v> </v>
      </c>
      <c r="U32" s="76" t="str">
        <f t="shared" si="17"/>
        <v> </v>
      </c>
      <c r="V32" s="76" t="str">
        <f t="shared" si="17"/>
        <v>x</v>
      </c>
      <c r="W32" s="76" t="str">
        <f t="shared" si="17"/>
        <v>x</v>
      </c>
      <c r="X32" s="76" t="str">
        <f t="shared" si="17"/>
        <v>x</v>
      </c>
      <c r="Y32" s="76" t="str">
        <f t="shared" si="18"/>
        <v>x</v>
      </c>
      <c r="Z32" s="76" t="str">
        <f t="shared" si="18"/>
        <v>x</v>
      </c>
      <c r="AA32" s="76" t="str">
        <f t="shared" si="18"/>
        <v> </v>
      </c>
      <c r="AB32" s="76" t="str">
        <f t="shared" si="18"/>
        <v> </v>
      </c>
      <c r="AC32" s="76" t="str">
        <f t="shared" si="18"/>
        <v> </v>
      </c>
      <c r="AD32" s="76" t="str">
        <f t="shared" si="18"/>
        <v> </v>
      </c>
      <c r="AE32" s="76" t="str">
        <f t="shared" si="18"/>
        <v> </v>
      </c>
      <c r="AF32" s="76" t="str">
        <f t="shared" si="18"/>
        <v> </v>
      </c>
      <c r="AG32" s="76" t="str">
        <f t="shared" si="18"/>
        <v> </v>
      </c>
      <c r="AH32" s="76" t="str">
        <f t="shared" si="18"/>
        <v> </v>
      </c>
      <c r="AI32" s="76" t="str">
        <f t="shared" si="18"/>
        <v> </v>
      </c>
      <c r="AJ32" s="76" t="str">
        <f t="shared" si="18"/>
        <v> </v>
      </c>
      <c r="AK32" s="76" t="str">
        <f t="shared" si="18"/>
        <v> </v>
      </c>
      <c r="AL32" s="76" t="str">
        <f t="shared" si="18"/>
        <v> </v>
      </c>
      <c r="AM32" s="76" t="str">
        <f t="shared" si="18"/>
        <v> </v>
      </c>
      <c r="AN32" s="76" t="str">
        <f t="shared" si="18"/>
        <v> </v>
      </c>
      <c r="AO32" s="76" t="str">
        <f t="shared" si="19"/>
        <v> </v>
      </c>
      <c r="AP32" s="76" t="str">
        <f t="shared" si="19"/>
        <v> </v>
      </c>
      <c r="AQ32" s="76" t="str">
        <f t="shared" si="19"/>
        <v> </v>
      </c>
      <c r="AR32" s="76" t="str">
        <f t="shared" si="19"/>
        <v> </v>
      </c>
      <c r="AS32" s="76" t="str">
        <f t="shared" si="19"/>
        <v> </v>
      </c>
      <c r="AT32" s="76" t="str">
        <f t="shared" si="19"/>
        <v> </v>
      </c>
      <c r="AU32" s="76" t="str">
        <f t="shared" si="19"/>
        <v> </v>
      </c>
      <c r="AV32" s="76" t="str">
        <f t="shared" si="19"/>
        <v> </v>
      </c>
      <c r="AW32" s="76" t="str">
        <f t="shared" si="19"/>
        <v> </v>
      </c>
      <c r="AX32" s="76" t="str">
        <f t="shared" si="19"/>
        <v> </v>
      </c>
      <c r="AY32" s="76" t="str">
        <f t="shared" si="19"/>
        <v> </v>
      </c>
      <c r="AZ32" s="76" t="str">
        <f t="shared" si="19"/>
        <v> </v>
      </c>
      <c r="BA32" s="76" t="str">
        <f t="shared" si="20"/>
        <v> </v>
      </c>
      <c r="BB32" s="76" t="str">
        <f t="shared" si="20"/>
        <v> </v>
      </c>
      <c r="BC32" s="76" t="str">
        <f t="shared" si="20"/>
        <v> </v>
      </c>
      <c r="BD32" s="76" t="str">
        <f t="shared" si="20"/>
        <v> </v>
      </c>
      <c r="BE32" s="76" t="str">
        <f t="shared" si="20"/>
        <v> </v>
      </c>
      <c r="BF32" s="76" t="str">
        <f t="shared" si="20"/>
        <v> </v>
      </c>
      <c r="BG32" s="76" t="str">
        <f t="shared" si="20"/>
        <v> </v>
      </c>
      <c r="BH32" s="76" t="str">
        <f t="shared" si="20"/>
        <v> </v>
      </c>
      <c r="BI32" s="76" t="str">
        <f t="shared" si="20"/>
        <v> </v>
      </c>
      <c r="BJ32" s="76" t="str">
        <f t="shared" si="20"/>
        <v> </v>
      </c>
      <c r="BK32" s="76" t="str">
        <f t="shared" si="20"/>
        <v> </v>
      </c>
      <c r="BL32" s="76" t="str">
        <f t="shared" si="20"/>
        <v> </v>
      </c>
      <c r="BM32" s="76" t="str">
        <f t="shared" si="20"/>
        <v> </v>
      </c>
      <c r="BN32" s="76" t="str">
        <f t="shared" si="20"/>
        <v> </v>
      </c>
      <c r="BO32" s="76" t="str">
        <f t="shared" si="20"/>
        <v> </v>
      </c>
      <c r="BP32" s="76" t="str">
        <f t="shared" si="20"/>
        <v> </v>
      </c>
      <c r="BQ32" s="76" t="str">
        <f t="shared" si="21"/>
        <v> </v>
      </c>
      <c r="BR32" s="76" t="str">
        <f t="shared" si="21"/>
        <v> </v>
      </c>
      <c r="BS32" s="76" t="str">
        <f t="shared" si="21"/>
        <v> </v>
      </c>
      <c r="BT32" s="76" t="str">
        <f t="shared" si="21"/>
        <v> </v>
      </c>
      <c r="BU32" s="76" t="str">
        <f t="shared" si="21"/>
        <v> </v>
      </c>
      <c r="BV32" s="76" t="str">
        <f t="shared" si="21"/>
        <v> </v>
      </c>
      <c r="BW32" s="76" t="str">
        <f t="shared" si="21"/>
        <v> </v>
      </c>
      <c r="BX32" s="76" t="str">
        <f t="shared" si="21"/>
        <v> </v>
      </c>
      <c r="BY32" s="76" t="str">
        <f t="shared" si="14"/>
        <v> </v>
      </c>
      <c r="BZ32" s="76" t="str">
        <f t="shared" si="14"/>
        <v> </v>
      </c>
      <c r="CA32" s="76" t="str">
        <f t="shared" si="14"/>
        <v> </v>
      </c>
      <c r="CB32" s="76" t="str">
        <f t="shared" si="14"/>
        <v> </v>
      </c>
      <c r="CC32" s="76" t="str">
        <f t="shared" si="14"/>
        <v> </v>
      </c>
      <c r="CD32" s="76" t="str">
        <f t="shared" si="14"/>
        <v> </v>
      </c>
      <c r="CE32" s="76" t="str">
        <f t="shared" si="14"/>
        <v> </v>
      </c>
      <c r="CF32" s="76" t="str">
        <f t="shared" si="14"/>
        <v> </v>
      </c>
      <c r="CG32" s="76" t="str">
        <f t="shared" si="14"/>
        <v> </v>
      </c>
      <c r="CH32" s="76" t="str">
        <f t="shared" si="14"/>
        <v> </v>
      </c>
      <c r="CI32" s="76" t="str">
        <f t="shared" si="14"/>
        <v> </v>
      </c>
      <c r="CJ32" s="76" t="str">
        <f t="shared" si="14"/>
        <v> </v>
      </c>
      <c r="CK32" s="76" t="str">
        <f t="shared" si="22"/>
        <v> </v>
      </c>
      <c r="CL32" s="76" t="str">
        <f t="shared" si="22"/>
        <v> </v>
      </c>
      <c r="CM32" s="76" t="str">
        <f t="shared" si="22"/>
        <v> </v>
      </c>
      <c r="CN32" s="76" t="str">
        <f t="shared" si="22"/>
        <v> </v>
      </c>
      <c r="CO32" s="76" t="str">
        <f t="shared" si="22"/>
        <v> </v>
      </c>
      <c r="CP32" s="76" t="str">
        <f t="shared" si="22"/>
        <v> </v>
      </c>
      <c r="CQ32" s="76" t="str">
        <f t="shared" si="22"/>
        <v> </v>
      </c>
      <c r="CR32" s="76" t="str">
        <f t="shared" si="22"/>
        <v> </v>
      </c>
      <c r="CS32" s="76" t="str">
        <f t="shared" si="22"/>
        <v> </v>
      </c>
      <c r="CT32" s="76" t="str">
        <f t="shared" si="22"/>
        <v> </v>
      </c>
      <c r="CU32" s="76" t="str">
        <f t="shared" si="22"/>
        <v> </v>
      </c>
      <c r="CV32" s="76" t="str">
        <f t="shared" si="22"/>
        <v> </v>
      </c>
      <c r="CW32" s="76" t="str">
        <f t="shared" si="22"/>
        <v> </v>
      </c>
      <c r="CX32" s="76" t="str">
        <f t="shared" si="22"/>
        <v> </v>
      </c>
      <c r="CY32" s="76" t="str">
        <f t="shared" si="22"/>
        <v> </v>
      </c>
      <c r="CZ32" s="76" t="str">
        <f t="shared" si="22"/>
        <v> </v>
      </c>
      <c r="DA32" s="76" t="str">
        <f t="shared" si="23"/>
        <v> </v>
      </c>
      <c r="DB32" s="76" t="str">
        <f t="shared" si="23"/>
        <v> </v>
      </c>
      <c r="DC32" s="76" t="str">
        <f t="shared" si="23"/>
        <v> </v>
      </c>
      <c r="DD32" s="76" t="str">
        <f t="shared" si="23"/>
        <v> </v>
      </c>
      <c r="DE32" s="76" t="str">
        <f t="shared" si="23"/>
        <v> </v>
      </c>
      <c r="DF32" s="76" t="str">
        <f t="shared" si="23"/>
        <v> </v>
      </c>
      <c r="DG32" s="76" t="str">
        <f t="shared" si="23"/>
        <v> </v>
      </c>
      <c r="DH32" s="76" t="str">
        <f t="shared" si="23"/>
        <v> </v>
      </c>
      <c r="DI32" s="77" t="str">
        <f t="shared" si="23"/>
        <v> </v>
      </c>
    </row>
    <row r="33" spans="1:113" ht="25.5">
      <c r="A33" s="81"/>
      <c r="B33" s="84">
        <f>Responsabilites!$A32</f>
        <v>24</v>
      </c>
      <c r="C33" s="72" t="str">
        <f>Responsabilites!$B32</f>
        <v>Déterminer les contenus à produire</v>
      </c>
      <c r="D33" s="71" t="str">
        <f>IF(Responsabilites!AA32&gt;0,Responsabilites!AA32,IF(Responsabilites!AB32&gt;0,Responsabilites!AB32,Responsabilites!AC32))</f>
        <v>Spécialiste(s) de contenus</v>
      </c>
      <c r="E33" s="32">
        <v>40267.4384375</v>
      </c>
      <c r="F33" s="32">
        <v>40298.4384375</v>
      </c>
      <c r="G33" s="34">
        <f t="shared" si="24"/>
        <v>31</v>
      </c>
      <c r="H33" s="33">
        <v>0</v>
      </c>
      <c r="I33" s="76" t="str">
        <f t="shared" si="17"/>
        <v> </v>
      </c>
      <c r="J33" s="76" t="str">
        <f t="shared" si="17"/>
        <v> </v>
      </c>
      <c r="K33" s="76" t="str">
        <f t="shared" si="17"/>
        <v> </v>
      </c>
      <c r="L33" s="76" t="str">
        <f t="shared" si="17"/>
        <v> </v>
      </c>
      <c r="M33" s="76" t="str">
        <f t="shared" si="17"/>
        <v> </v>
      </c>
      <c r="N33" s="76" t="str">
        <f t="shared" si="17"/>
        <v> </v>
      </c>
      <c r="O33" s="76" t="str">
        <f t="shared" si="17"/>
        <v> </v>
      </c>
      <c r="P33" s="76" t="str">
        <f t="shared" si="17"/>
        <v> </v>
      </c>
      <c r="Q33" s="76" t="str">
        <f t="shared" si="17"/>
        <v> </v>
      </c>
      <c r="R33" s="76" t="str">
        <f t="shared" si="17"/>
        <v> </v>
      </c>
      <c r="S33" s="76" t="str">
        <f t="shared" si="17"/>
        <v> </v>
      </c>
      <c r="T33" s="76" t="str">
        <f t="shared" si="17"/>
        <v> </v>
      </c>
      <c r="U33" s="76" t="str">
        <f t="shared" si="17"/>
        <v> </v>
      </c>
      <c r="V33" s="76" t="str">
        <f t="shared" si="17"/>
        <v>x</v>
      </c>
      <c r="W33" s="76" t="str">
        <f t="shared" si="17"/>
        <v>x</v>
      </c>
      <c r="X33" s="76" t="str">
        <f t="shared" si="17"/>
        <v>x</v>
      </c>
      <c r="Y33" s="76" t="str">
        <f t="shared" si="18"/>
        <v>x</v>
      </c>
      <c r="Z33" s="76" t="str">
        <f t="shared" si="18"/>
        <v>x</v>
      </c>
      <c r="AA33" s="76" t="str">
        <f t="shared" si="18"/>
        <v> </v>
      </c>
      <c r="AB33" s="76" t="str">
        <f t="shared" si="18"/>
        <v> </v>
      </c>
      <c r="AC33" s="76" t="str">
        <f t="shared" si="18"/>
        <v> </v>
      </c>
      <c r="AD33" s="76" t="str">
        <f t="shared" si="18"/>
        <v> </v>
      </c>
      <c r="AE33" s="76" t="str">
        <f t="shared" si="18"/>
        <v> </v>
      </c>
      <c r="AF33" s="76" t="str">
        <f t="shared" si="18"/>
        <v> </v>
      </c>
      <c r="AG33" s="76" t="str">
        <f t="shared" si="18"/>
        <v> </v>
      </c>
      <c r="AH33" s="76" t="str">
        <f t="shared" si="18"/>
        <v> </v>
      </c>
      <c r="AI33" s="76" t="str">
        <f t="shared" si="18"/>
        <v> </v>
      </c>
      <c r="AJ33" s="76" t="str">
        <f t="shared" si="18"/>
        <v> </v>
      </c>
      <c r="AK33" s="76" t="str">
        <f t="shared" si="18"/>
        <v> </v>
      </c>
      <c r="AL33" s="76" t="str">
        <f t="shared" si="18"/>
        <v> </v>
      </c>
      <c r="AM33" s="76" t="str">
        <f t="shared" si="18"/>
        <v> </v>
      </c>
      <c r="AN33" s="76" t="str">
        <f t="shared" si="18"/>
        <v> </v>
      </c>
      <c r="AO33" s="76" t="str">
        <f t="shared" si="19"/>
        <v> </v>
      </c>
      <c r="AP33" s="76" t="str">
        <f t="shared" si="19"/>
        <v> </v>
      </c>
      <c r="AQ33" s="76" t="str">
        <f t="shared" si="19"/>
        <v> </v>
      </c>
      <c r="AR33" s="76" t="str">
        <f t="shared" si="19"/>
        <v> </v>
      </c>
      <c r="AS33" s="76" t="str">
        <f t="shared" si="19"/>
        <v> </v>
      </c>
      <c r="AT33" s="76" t="str">
        <f t="shared" si="19"/>
        <v> </v>
      </c>
      <c r="AU33" s="76" t="str">
        <f t="shared" si="19"/>
        <v> </v>
      </c>
      <c r="AV33" s="76" t="str">
        <f t="shared" si="19"/>
        <v> </v>
      </c>
      <c r="AW33" s="76" t="str">
        <f t="shared" si="19"/>
        <v> </v>
      </c>
      <c r="AX33" s="76" t="str">
        <f t="shared" si="19"/>
        <v> </v>
      </c>
      <c r="AY33" s="76" t="str">
        <f t="shared" si="19"/>
        <v> </v>
      </c>
      <c r="AZ33" s="76" t="str">
        <f t="shared" si="19"/>
        <v> </v>
      </c>
      <c r="BA33" s="76" t="str">
        <f t="shared" si="20"/>
        <v> </v>
      </c>
      <c r="BB33" s="76" t="str">
        <f t="shared" si="20"/>
        <v> </v>
      </c>
      <c r="BC33" s="76" t="str">
        <f t="shared" si="20"/>
        <v> </v>
      </c>
      <c r="BD33" s="76" t="str">
        <f t="shared" si="20"/>
        <v> </v>
      </c>
      <c r="BE33" s="76" t="str">
        <f t="shared" si="20"/>
        <v> </v>
      </c>
      <c r="BF33" s="76" t="str">
        <f t="shared" si="20"/>
        <v> </v>
      </c>
      <c r="BG33" s="76" t="str">
        <f t="shared" si="20"/>
        <v> </v>
      </c>
      <c r="BH33" s="76" t="str">
        <f t="shared" si="20"/>
        <v> </v>
      </c>
      <c r="BI33" s="76" t="str">
        <f t="shared" si="20"/>
        <v> </v>
      </c>
      <c r="BJ33" s="76" t="str">
        <f t="shared" si="20"/>
        <v> </v>
      </c>
      <c r="BK33" s="76" t="str">
        <f t="shared" si="20"/>
        <v> </v>
      </c>
      <c r="BL33" s="76" t="str">
        <f t="shared" si="20"/>
        <v> </v>
      </c>
      <c r="BM33" s="76" t="str">
        <f t="shared" si="20"/>
        <v> </v>
      </c>
      <c r="BN33" s="76" t="str">
        <f t="shared" si="20"/>
        <v> </v>
      </c>
      <c r="BO33" s="76" t="str">
        <f t="shared" si="20"/>
        <v> </v>
      </c>
      <c r="BP33" s="76" t="str">
        <f t="shared" si="20"/>
        <v> </v>
      </c>
      <c r="BQ33" s="76" t="str">
        <f t="shared" si="21"/>
        <v> </v>
      </c>
      <c r="BR33" s="76" t="str">
        <f t="shared" si="21"/>
        <v> </v>
      </c>
      <c r="BS33" s="76" t="str">
        <f t="shared" si="21"/>
        <v> </v>
      </c>
      <c r="BT33" s="76" t="str">
        <f t="shared" si="21"/>
        <v> </v>
      </c>
      <c r="BU33" s="76" t="str">
        <f t="shared" si="21"/>
        <v> </v>
      </c>
      <c r="BV33" s="76" t="str">
        <f t="shared" si="21"/>
        <v> </v>
      </c>
      <c r="BW33" s="76" t="str">
        <f t="shared" si="21"/>
        <v> </v>
      </c>
      <c r="BX33" s="76" t="str">
        <f t="shared" si="21"/>
        <v> </v>
      </c>
      <c r="BY33" s="76" t="str">
        <f t="shared" si="14"/>
        <v> </v>
      </c>
      <c r="BZ33" s="76" t="str">
        <f t="shared" si="14"/>
        <v> </v>
      </c>
      <c r="CA33" s="76" t="str">
        <f t="shared" si="14"/>
        <v> </v>
      </c>
      <c r="CB33" s="76" t="str">
        <f t="shared" si="14"/>
        <v> </v>
      </c>
      <c r="CC33" s="76" t="str">
        <f t="shared" si="14"/>
        <v> </v>
      </c>
      <c r="CD33" s="76" t="str">
        <f t="shared" si="14"/>
        <v> </v>
      </c>
      <c r="CE33" s="76" t="str">
        <f t="shared" si="14"/>
        <v> </v>
      </c>
      <c r="CF33" s="76" t="str">
        <f t="shared" si="14"/>
        <v> </v>
      </c>
      <c r="CG33" s="76" t="str">
        <f t="shared" si="14"/>
        <v> </v>
      </c>
      <c r="CH33" s="76" t="str">
        <f t="shared" si="14"/>
        <v> </v>
      </c>
      <c r="CI33" s="76" t="str">
        <f t="shared" si="14"/>
        <v> </v>
      </c>
      <c r="CJ33" s="76" t="str">
        <f t="shared" si="14"/>
        <v> </v>
      </c>
      <c r="CK33" s="76" t="str">
        <f t="shared" si="22"/>
        <v> </v>
      </c>
      <c r="CL33" s="76" t="str">
        <f t="shared" si="22"/>
        <v> </v>
      </c>
      <c r="CM33" s="76" t="str">
        <f t="shared" si="22"/>
        <v> </v>
      </c>
      <c r="CN33" s="76" t="str">
        <f t="shared" si="22"/>
        <v> </v>
      </c>
      <c r="CO33" s="76" t="str">
        <f t="shared" si="22"/>
        <v> </v>
      </c>
      <c r="CP33" s="76" t="str">
        <f t="shared" si="22"/>
        <v> </v>
      </c>
      <c r="CQ33" s="76" t="str">
        <f t="shared" si="22"/>
        <v> </v>
      </c>
      <c r="CR33" s="76" t="str">
        <f t="shared" si="22"/>
        <v> </v>
      </c>
      <c r="CS33" s="76" t="str">
        <f t="shared" si="22"/>
        <v> </v>
      </c>
      <c r="CT33" s="76" t="str">
        <f t="shared" si="22"/>
        <v> </v>
      </c>
      <c r="CU33" s="76" t="str">
        <f t="shared" si="22"/>
        <v> </v>
      </c>
      <c r="CV33" s="76" t="str">
        <f t="shared" si="22"/>
        <v> </v>
      </c>
      <c r="CW33" s="76" t="str">
        <f t="shared" si="22"/>
        <v> </v>
      </c>
      <c r="CX33" s="76" t="str">
        <f t="shared" si="22"/>
        <v> </v>
      </c>
      <c r="CY33" s="76" t="str">
        <f t="shared" si="22"/>
        <v> </v>
      </c>
      <c r="CZ33" s="76" t="str">
        <f t="shared" si="22"/>
        <v> </v>
      </c>
      <c r="DA33" s="76" t="str">
        <f t="shared" si="23"/>
        <v> </v>
      </c>
      <c r="DB33" s="76" t="str">
        <f t="shared" si="23"/>
        <v> </v>
      </c>
      <c r="DC33" s="76" t="str">
        <f t="shared" si="23"/>
        <v> </v>
      </c>
      <c r="DD33" s="76" t="str">
        <f t="shared" si="23"/>
        <v> </v>
      </c>
      <c r="DE33" s="76" t="str">
        <f t="shared" si="23"/>
        <v> </v>
      </c>
      <c r="DF33" s="76" t="str">
        <f t="shared" si="23"/>
        <v> </v>
      </c>
      <c r="DG33" s="76" t="str">
        <f t="shared" si="23"/>
        <v> </v>
      </c>
      <c r="DH33" s="76" t="str">
        <f t="shared" si="23"/>
        <v> </v>
      </c>
      <c r="DI33" s="77" t="str">
        <f t="shared" si="23"/>
        <v> </v>
      </c>
    </row>
    <row r="34" spans="1:113" ht="25.5">
      <c r="A34" s="81"/>
      <c r="B34" s="84">
        <f>Responsabilites!$A33</f>
        <v>25</v>
      </c>
      <c r="C34" s="72" t="str">
        <f>Responsabilites!$B33</f>
        <v>Déterminer la progression pédagogique (l'ordre des contenus)</v>
      </c>
      <c r="D34" s="71" t="str">
        <f>IF(Responsabilites!AA33&gt;0,Responsabilites!AA33,IF(Responsabilites!AB33&gt;0,Responsabilites!AB33,Responsabilites!AC33))</f>
        <v>Spécialiste(s) de contenus</v>
      </c>
      <c r="E34" s="32">
        <v>40198.4384375</v>
      </c>
      <c r="F34" s="32">
        <v>40208.4384375</v>
      </c>
      <c r="G34" s="34">
        <f t="shared" si="24"/>
        <v>10</v>
      </c>
      <c r="H34" s="33">
        <v>0</v>
      </c>
      <c r="I34" s="76" t="str">
        <f t="shared" si="17"/>
        <v> </v>
      </c>
      <c r="J34" s="76" t="str">
        <f t="shared" si="17"/>
        <v> </v>
      </c>
      <c r="K34" s="76" t="str">
        <f t="shared" si="17"/>
        <v> </v>
      </c>
      <c r="L34" s="76" t="str">
        <f t="shared" si="17"/>
        <v>x</v>
      </c>
      <c r="M34" s="76" t="str">
        <f t="shared" si="17"/>
        <v>x</v>
      </c>
      <c r="N34" s="76" t="str">
        <f t="shared" si="17"/>
        <v> </v>
      </c>
      <c r="O34" s="76" t="str">
        <f t="shared" si="17"/>
        <v> </v>
      </c>
      <c r="P34" s="76" t="str">
        <f t="shared" si="17"/>
        <v> </v>
      </c>
      <c r="Q34" s="76" t="str">
        <f t="shared" si="17"/>
        <v> </v>
      </c>
      <c r="R34" s="76" t="str">
        <f t="shared" si="17"/>
        <v> </v>
      </c>
      <c r="S34" s="76" t="str">
        <f t="shared" si="17"/>
        <v> </v>
      </c>
      <c r="T34" s="76" t="str">
        <f t="shared" si="17"/>
        <v> </v>
      </c>
      <c r="U34" s="76" t="str">
        <f t="shared" si="17"/>
        <v> </v>
      </c>
      <c r="V34" s="76" t="str">
        <f t="shared" si="17"/>
        <v> </v>
      </c>
      <c r="W34" s="76" t="str">
        <f t="shared" si="17"/>
        <v> </v>
      </c>
      <c r="X34" s="76" t="str">
        <f t="shared" si="17"/>
        <v> </v>
      </c>
      <c r="Y34" s="76" t="str">
        <f t="shared" si="18"/>
        <v> </v>
      </c>
      <c r="Z34" s="76" t="str">
        <f t="shared" si="18"/>
        <v> </v>
      </c>
      <c r="AA34" s="76" t="str">
        <f t="shared" si="18"/>
        <v> </v>
      </c>
      <c r="AB34" s="76" t="str">
        <f t="shared" si="18"/>
        <v> </v>
      </c>
      <c r="AC34" s="76" t="str">
        <f t="shared" si="18"/>
        <v> </v>
      </c>
      <c r="AD34" s="76" t="str">
        <f t="shared" si="18"/>
        <v> </v>
      </c>
      <c r="AE34" s="76" t="str">
        <f t="shared" si="18"/>
        <v> </v>
      </c>
      <c r="AF34" s="76" t="str">
        <f t="shared" si="18"/>
        <v> </v>
      </c>
      <c r="AG34" s="76" t="str">
        <f t="shared" si="18"/>
        <v> </v>
      </c>
      <c r="AH34" s="76" t="str">
        <f t="shared" si="18"/>
        <v> </v>
      </c>
      <c r="AI34" s="76" t="str">
        <f t="shared" si="18"/>
        <v> </v>
      </c>
      <c r="AJ34" s="76" t="str">
        <f t="shared" si="18"/>
        <v> </v>
      </c>
      <c r="AK34" s="76" t="str">
        <f t="shared" si="18"/>
        <v> </v>
      </c>
      <c r="AL34" s="76" t="str">
        <f t="shared" si="18"/>
        <v> </v>
      </c>
      <c r="AM34" s="76" t="str">
        <f t="shared" si="19"/>
        <v> </v>
      </c>
      <c r="AN34" s="76" t="str">
        <f t="shared" si="19"/>
        <v> </v>
      </c>
      <c r="AO34" s="76" t="str">
        <f t="shared" si="19"/>
        <v> </v>
      </c>
      <c r="AP34" s="76" t="str">
        <f t="shared" si="19"/>
        <v> </v>
      </c>
      <c r="AQ34" s="76" t="str">
        <f t="shared" si="19"/>
        <v> </v>
      </c>
      <c r="AR34" s="76" t="str">
        <f t="shared" si="19"/>
        <v> </v>
      </c>
      <c r="AS34" s="76" t="str">
        <f t="shared" si="19"/>
        <v> </v>
      </c>
      <c r="AT34" s="76" t="str">
        <f t="shared" si="19"/>
        <v> </v>
      </c>
      <c r="AU34" s="76" t="str">
        <f t="shared" si="19"/>
        <v> </v>
      </c>
      <c r="AV34" s="76" t="str">
        <f t="shared" si="19"/>
        <v> </v>
      </c>
      <c r="AW34" s="76" t="str">
        <f t="shared" si="19"/>
        <v> </v>
      </c>
      <c r="AX34" s="76" t="str">
        <f t="shared" si="19"/>
        <v> </v>
      </c>
      <c r="AY34" s="76" t="str">
        <f t="shared" si="19"/>
        <v> </v>
      </c>
      <c r="AZ34" s="76" t="str">
        <f t="shared" si="19"/>
        <v> </v>
      </c>
      <c r="BA34" s="76" t="str">
        <f t="shared" si="19"/>
        <v> </v>
      </c>
      <c r="BB34" s="76" t="str">
        <f t="shared" si="19"/>
        <v> </v>
      </c>
      <c r="BC34" s="76" t="str">
        <f t="shared" si="20"/>
        <v> </v>
      </c>
      <c r="BD34" s="76" t="str">
        <f t="shared" si="20"/>
        <v> </v>
      </c>
      <c r="BE34" s="76" t="str">
        <f t="shared" si="20"/>
        <v> </v>
      </c>
      <c r="BF34" s="76" t="str">
        <f t="shared" si="20"/>
        <v> </v>
      </c>
      <c r="BG34" s="76" t="str">
        <f t="shared" si="20"/>
        <v> </v>
      </c>
      <c r="BH34" s="76" t="str">
        <f t="shared" si="20"/>
        <v> </v>
      </c>
      <c r="BI34" s="76" t="str">
        <f t="shared" si="20"/>
        <v> </v>
      </c>
      <c r="BJ34" s="76" t="str">
        <f t="shared" si="20"/>
        <v> </v>
      </c>
      <c r="BK34" s="76" t="str">
        <f t="shared" si="20"/>
        <v> </v>
      </c>
      <c r="BL34" s="76" t="str">
        <f t="shared" si="20"/>
        <v> </v>
      </c>
      <c r="BM34" s="76" t="str">
        <f t="shared" si="20"/>
        <v> </v>
      </c>
      <c r="BN34" s="76" t="str">
        <f t="shared" si="20"/>
        <v> </v>
      </c>
      <c r="BO34" s="76" t="str">
        <f t="shared" si="20"/>
        <v> </v>
      </c>
      <c r="BP34" s="76" t="str">
        <f t="shared" si="20"/>
        <v> </v>
      </c>
      <c r="BQ34" s="76" t="str">
        <f t="shared" si="21"/>
        <v> </v>
      </c>
      <c r="BR34" s="76" t="str">
        <f t="shared" si="21"/>
        <v> </v>
      </c>
      <c r="BS34" s="76" t="str">
        <f t="shared" si="21"/>
        <v> </v>
      </c>
      <c r="BT34" s="76" t="str">
        <f t="shared" si="21"/>
        <v> </v>
      </c>
      <c r="BU34" s="76" t="str">
        <f t="shared" si="21"/>
        <v> </v>
      </c>
      <c r="BV34" s="76" t="str">
        <f t="shared" si="21"/>
        <v> </v>
      </c>
      <c r="BW34" s="76" t="str">
        <f t="shared" si="21"/>
        <v> </v>
      </c>
      <c r="BX34" s="76" t="str">
        <f t="shared" si="21"/>
        <v> </v>
      </c>
      <c r="BY34" s="76" t="str">
        <f t="shared" si="21"/>
        <v> </v>
      </c>
      <c r="BZ34" s="76" t="str">
        <f t="shared" si="21"/>
        <v> </v>
      </c>
      <c r="CA34" s="76" t="str">
        <f t="shared" si="21"/>
        <v> </v>
      </c>
      <c r="CB34" s="76" t="str">
        <f t="shared" si="21"/>
        <v> </v>
      </c>
      <c r="CC34" s="76" t="str">
        <f t="shared" si="21"/>
        <v> </v>
      </c>
      <c r="CD34" s="76" t="str">
        <f t="shared" si="21"/>
        <v> </v>
      </c>
      <c r="CE34" s="76" t="str">
        <f t="shared" si="21"/>
        <v> </v>
      </c>
      <c r="CF34" s="76" t="str">
        <f t="shared" si="21"/>
        <v> </v>
      </c>
      <c r="CG34" s="76" t="str">
        <f t="shared" si="14"/>
        <v> </v>
      </c>
      <c r="CH34" s="76" t="str">
        <f t="shared" si="14"/>
        <v> </v>
      </c>
      <c r="CI34" s="76" t="str">
        <f t="shared" si="14"/>
        <v> </v>
      </c>
      <c r="CJ34" s="76" t="str">
        <f t="shared" si="14"/>
        <v> </v>
      </c>
      <c r="CK34" s="76" t="str">
        <f t="shared" si="22"/>
        <v> </v>
      </c>
      <c r="CL34" s="76" t="str">
        <f t="shared" si="22"/>
        <v> </v>
      </c>
      <c r="CM34" s="76" t="str">
        <f t="shared" si="22"/>
        <v> </v>
      </c>
      <c r="CN34" s="76" t="str">
        <f t="shared" si="22"/>
        <v> </v>
      </c>
      <c r="CO34" s="76" t="str">
        <f t="shared" si="22"/>
        <v> </v>
      </c>
      <c r="CP34" s="76" t="str">
        <f t="shared" si="22"/>
        <v> </v>
      </c>
      <c r="CQ34" s="76" t="str">
        <f t="shared" si="22"/>
        <v> </v>
      </c>
      <c r="CR34" s="76" t="str">
        <f t="shared" si="22"/>
        <v> </v>
      </c>
      <c r="CS34" s="76" t="str">
        <f t="shared" si="22"/>
        <v> </v>
      </c>
      <c r="CT34" s="76" t="str">
        <f t="shared" si="22"/>
        <v> </v>
      </c>
      <c r="CU34" s="76" t="str">
        <f t="shared" si="22"/>
        <v> </v>
      </c>
      <c r="CV34" s="76" t="str">
        <f t="shared" si="22"/>
        <v> </v>
      </c>
      <c r="CW34" s="76" t="str">
        <f t="shared" si="22"/>
        <v> </v>
      </c>
      <c r="CX34" s="76" t="str">
        <f t="shared" si="22"/>
        <v> </v>
      </c>
      <c r="CY34" s="76" t="str">
        <f t="shared" si="23"/>
        <v> </v>
      </c>
      <c r="CZ34" s="76" t="str">
        <f t="shared" si="23"/>
        <v> </v>
      </c>
      <c r="DA34" s="76" t="str">
        <f t="shared" si="23"/>
        <v> </v>
      </c>
      <c r="DB34" s="76" t="str">
        <f t="shared" si="23"/>
        <v> </v>
      </c>
      <c r="DC34" s="76" t="str">
        <f t="shared" si="23"/>
        <v> </v>
      </c>
      <c r="DD34" s="76" t="str">
        <f t="shared" si="23"/>
        <v> </v>
      </c>
      <c r="DE34" s="76" t="str">
        <f t="shared" si="23"/>
        <v> </v>
      </c>
      <c r="DF34" s="76" t="str">
        <f t="shared" si="23"/>
        <v> </v>
      </c>
      <c r="DG34" s="76" t="str">
        <f t="shared" si="23"/>
        <v> </v>
      </c>
      <c r="DH34" s="76" t="str">
        <f t="shared" si="23"/>
        <v> </v>
      </c>
      <c r="DI34" s="77" t="str">
        <f t="shared" si="23"/>
        <v> </v>
      </c>
    </row>
    <row r="35" spans="1:113" ht="25.5">
      <c r="A35" s="81"/>
      <c r="B35" s="84">
        <f>Responsabilites!$A34</f>
        <v>26</v>
      </c>
      <c r="C35" s="72" t="str">
        <f>Responsabilites!$B34</f>
        <v>Identifier les activités pédagogiques liées à chaque contenu</v>
      </c>
      <c r="D35" s="71" t="str">
        <f>IF(Responsabilites!AA34&gt;0,Responsabilites!AA34,IF(Responsabilites!AB34&gt;0,Responsabilites!AB34,Responsabilites!AC34))</f>
        <v>Pédagogue(s)</v>
      </c>
      <c r="E35" s="32">
        <v>40198.4384375</v>
      </c>
      <c r="F35" s="32">
        <v>40208.4384375</v>
      </c>
      <c r="G35" s="34">
        <f t="shared" si="24"/>
        <v>10</v>
      </c>
      <c r="H35" s="33">
        <v>0</v>
      </c>
      <c r="I35" s="76" t="str">
        <f t="shared" si="17"/>
        <v> </v>
      </c>
      <c r="J35" s="76" t="str">
        <f t="shared" si="17"/>
        <v> </v>
      </c>
      <c r="K35" s="76" t="str">
        <f t="shared" si="17"/>
        <v> </v>
      </c>
      <c r="L35" s="76" t="str">
        <f t="shared" si="17"/>
        <v>x</v>
      </c>
      <c r="M35" s="76" t="str">
        <f t="shared" si="17"/>
        <v>x</v>
      </c>
      <c r="N35" s="76" t="str">
        <f t="shared" si="17"/>
        <v> </v>
      </c>
      <c r="O35" s="76" t="str">
        <f t="shared" si="17"/>
        <v> </v>
      </c>
      <c r="P35" s="76" t="str">
        <f t="shared" si="17"/>
        <v> </v>
      </c>
      <c r="Q35" s="76" t="str">
        <f t="shared" si="17"/>
        <v> </v>
      </c>
      <c r="R35" s="76" t="str">
        <f t="shared" si="17"/>
        <v> </v>
      </c>
      <c r="S35" s="76" t="str">
        <f t="shared" si="17"/>
        <v> </v>
      </c>
      <c r="T35" s="76" t="str">
        <f t="shared" si="17"/>
        <v> </v>
      </c>
      <c r="U35" s="76" t="str">
        <f t="shared" si="17"/>
        <v> </v>
      </c>
      <c r="V35" s="76" t="str">
        <f t="shared" si="17"/>
        <v> </v>
      </c>
      <c r="W35" s="76" t="str">
        <f t="shared" si="17"/>
        <v> </v>
      </c>
      <c r="X35" s="76" t="str">
        <f t="shared" si="17"/>
        <v> </v>
      </c>
      <c r="Y35" s="76" t="str">
        <f t="shared" si="18"/>
        <v> </v>
      </c>
      <c r="Z35" s="76" t="str">
        <f t="shared" si="18"/>
        <v> </v>
      </c>
      <c r="AA35" s="76" t="str">
        <f t="shared" si="18"/>
        <v> </v>
      </c>
      <c r="AB35" s="76" t="str">
        <f t="shared" si="18"/>
        <v> </v>
      </c>
      <c r="AC35" s="76" t="str">
        <f t="shared" si="18"/>
        <v> </v>
      </c>
      <c r="AD35" s="76" t="str">
        <f t="shared" si="18"/>
        <v> </v>
      </c>
      <c r="AE35" s="76" t="str">
        <f t="shared" si="18"/>
        <v> </v>
      </c>
      <c r="AF35" s="76" t="str">
        <f t="shared" si="18"/>
        <v> </v>
      </c>
      <c r="AG35" s="76" t="str">
        <f t="shared" si="18"/>
        <v> </v>
      </c>
      <c r="AH35" s="76" t="str">
        <f t="shared" si="18"/>
        <v> </v>
      </c>
      <c r="AI35" s="76" t="str">
        <f t="shared" si="18"/>
        <v> </v>
      </c>
      <c r="AJ35" s="76" t="str">
        <f t="shared" si="18"/>
        <v> </v>
      </c>
      <c r="AK35" s="76" t="str">
        <f t="shared" si="18"/>
        <v> </v>
      </c>
      <c r="AL35" s="76" t="str">
        <f t="shared" si="18"/>
        <v> </v>
      </c>
      <c r="AM35" s="76" t="str">
        <f t="shared" si="19"/>
        <v> </v>
      </c>
      <c r="AN35" s="76" t="str">
        <f t="shared" si="19"/>
        <v> </v>
      </c>
      <c r="AO35" s="76" t="str">
        <f t="shared" si="19"/>
        <v> </v>
      </c>
      <c r="AP35" s="76" t="str">
        <f t="shared" si="19"/>
        <v> </v>
      </c>
      <c r="AQ35" s="76" t="str">
        <f t="shared" si="19"/>
        <v> </v>
      </c>
      <c r="AR35" s="76" t="str">
        <f t="shared" si="19"/>
        <v> </v>
      </c>
      <c r="AS35" s="76" t="str">
        <f t="shared" si="19"/>
        <v> </v>
      </c>
      <c r="AT35" s="76" t="str">
        <f t="shared" si="19"/>
        <v> </v>
      </c>
      <c r="AU35" s="76" t="str">
        <f t="shared" si="19"/>
        <v> </v>
      </c>
      <c r="AV35" s="76" t="str">
        <f t="shared" si="19"/>
        <v> </v>
      </c>
      <c r="AW35" s="76" t="str">
        <f t="shared" si="19"/>
        <v> </v>
      </c>
      <c r="AX35" s="76" t="str">
        <f t="shared" si="19"/>
        <v> </v>
      </c>
      <c r="AY35" s="76" t="str">
        <f t="shared" si="19"/>
        <v> </v>
      </c>
      <c r="AZ35" s="76" t="str">
        <f t="shared" si="19"/>
        <v> </v>
      </c>
      <c r="BA35" s="76" t="str">
        <f t="shared" si="19"/>
        <v> </v>
      </c>
      <c r="BB35" s="76" t="str">
        <f t="shared" si="19"/>
        <v> </v>
      </c>
      <c r="BC35" s="76" t="str">
        <f t="shared" si="20"/>
        <v> </v>
      </c>
      <c r="BD35" s="76" t="str">
        <f t="shared" si="20"/>
        <v> </v>
      </c>
      <c r="BE35" s="76" t="str">
        <f t="shared" si="20"/>
        <v> </v>
      </c>
      <c r="BF35" s="76" t="str">
        <f t="shared" si="20"/>
        <v> </v>
      </c>
      <c r="BG35" s="76" t="str">
        <f t="shared" si="20"/>
        <v> </v>
      </c>
      <c r="BH35" s="76" t="str">
        <f t="shared" si="20"/>
        <v> </v>
      </c>
      <c r="BI35" s="76" t="str">
        <f t="shared" si="20"/>
        <v> </v>
      </c>
      <c r="BJ35" s="76" t="str">
        <f t="shared" si="20"/>
        <v> </v>
      </c>
      <c r="BK35" s="76" t="str">
        <f t="shared" si="20"/>
        <v> </v>
      </c>
      <c r="BL35" s="76" t="str">
        <f t="shared" si="20"/>
        <v> </v>
      </c>
      <c r="BM35" s="76" t="str">
        <f t="shared" si="20"/>
        <v> </v>
      </c>
      <c r="BN35" s="76" t="str">
        <f t="shared" si="20"/>
        <v> </v>
      </c>
      <c r="BO35" s="76" t="str">
        <f t="shared" si="20"/>
        <v> </v>
      </c>
      <c r="BP35" s="76" t="str">
        <f t="shared" si="20"/>
        <v> </v>
      </c>
      <c r="BQ35" s="76" t="str">
        <f t="shared" si="21"/>
        <v> </v>
      </c>
      <c r="BR35" s="76" t="str">
        <f t="shared" si="21"/>
        <v> </v>
      </c>
      <c r="BS35" s="76" t="str">
        <f t="shared" si="21"/>
        <v> </v>
      </c>
      <c r="BT35" s="76" t="str">
        <f t="shared" si="21"/>
        <v> </v>
      </c>
      <c r="BU35" s="76" t="str">
        <f t="shared" si="21"/>
        <v> </v>
      </c>
      <c r="BV35" s="76" t="str">
        <f t="shared" si="21"/>
        <v> </v>
      </c>
      <c r="BW35" s="76" t="str">
        <f t="shared" si="21"/>
        <v> </v>
      </c>
      <c r="BX35" s="76" t="str">
        <f t="shared" si="21"/>
        <v> </v>
      </c>
      <c r="BY35" s="76" t="str">
        <f t="shared" si="21"/>
        <v> </v>
      </c>
      <c r="BZ35" s="76" t="str">
        <f t="shared" si="21"/>
        <v> </v>
      </c>
      <c r="CA35" s="76" t="str">
        <f t="shared" si="21"/>
        <v> </v>
      </c>
      <c r="CB35" s="76" t="str">
        <f t="shared" si="21"/>
        <v> </v>
      </c>
      <c r="CC35" s="76" t="str">
        <f t="shared" si="21"/>
        <v> </v>
      </c>
      <c r="CD35" s="76" t="str">
        <f t="shared" si="21"/>
        <v> </v>
      </c>
      <c r="CE35" s="76" t="str">
        <f t="shared" si="21"/>
        <v> </v>
      </c>
      <c r="CF35" s="76" t="str">
        <f t="shared" si="21"/>
        <v> </v>
      </c>
      <c r="CG35" s="76" t="str">
        <f t="shared" si="14"/>
        <v> </v>
      </c>
      <c r="CH35" s="76" t="str">
        <f t="shared" si="14"/>
        <v> </v>
      </c>
      <c r="CI35" s="76" t="str">
        <f t="shared" si="14"/>
        <v> </v>
      </c>
      <c r="CJ35" s="76" t="str">
        <f t="shared" si="14"/>
        <v> </v>
      </c>
      <c r="CK35" s="76" t="str">
        <f t="shared" si="22"/>
        <v> </v>
      </c>
      <c r="CL35" s="76" t="str">
        <f t="shared" si="22"/>
        <v> </v>
      </c>
      <c r="CM35" s="76" t="str">
        <f t="shared" si="22"/>
        <v> </v>
      </c>
      <c r="CN35" s="76" t="str">
        <f t="shared" si="22"/>
        <v> </v>
      </c>
      <c r="CO35" s="76" t="str">
        <f t="shared" si="22"/>
        <v> </v>
      </c>
      <c r="CP35" s="76" t="str">
        <f t="shared" si="22"/>
        <v> </v>
      </c>
      <c r="CQ35" s="76" t="str">
        <f t="shared" si="22"/>
        <v> </v>
      </c>
      <c r="CR35" s="76" t="str">
        <f t="shared" si="22"/>
        <v> </v>
      </c>
      <c r="CS35" s="76" t="str">
        <f t="shared" si="22"/>
        <v> </v>
      </c>
      <c r="CT35" s="76" t="str">
        <f t="shared" si="22"/>
        <v> </v>
      </c>
      <c r="CU35" s="76" t="str">
        <f t="shared" si="22"/>
        <v> </v>
      </c>
      <c r="CV35" s="76" t="str">
        <f t="shared" si="22"/>
        <v> </v>
      </c>
      <c r="CW35" s="76" t="str">
        <f t="shared" si="22"/>
        <v> </v>
      </c>
      <c r="CX35" s="76" t="str">
        <f t="shared" si="22"/>
        <v> </v>
      </c>
      <c r="CY35" s="76" t="str">
        <f t="shared" si="23"/>
        <v> </v>
      </c>
      <c r="CZ35" s="76" t="str">
        <f t="shared" si="23"/>
        <v> </v>
      </c>
      <c r="DA35" s="76" t="str">
        <f t="shared" si="23"/>
        <v> </v>
      </c>
      <c r="DB35" s="76" t="str">
        <f t="shared" si="23"/>
        <v> </v>
      </c>
      <c r="DC35" s="76" t="str">
        <f t="shared" si="23"/>
        <v> </v>
      </c>
      <c r="DD35" s="76" t="str">
        <f t="shared" si="23"/>
        <v> </v>
      </c>
      <c r="DE35" s="76" t="str">
        <f t="shared" si="23"/>
        <v> </v>
      </c>
      <c r="DF35" s="76" t="str">
        <f t="shared" si="23"/>
        <v> </v>
      </c>
      <c r="DG35" s="76" t="str">
        <f t="shared" si="23"/>
        <v> </v>
      </c>
      <c r="DH35" s="76" t="str">
        <f t="shared" si="23"/>
        <v> </v>
      </c>
      <c r="DI35" s="77" t="str">
        <f t="shared" si="23"/>
        <v> </v>
      </c>
    </row>
    <row r="36" spans="1:113" ht="18">
      <c r="A36" s="81"/>
      <c r="B36" s="84">
        <f>Responsabilites!$A35</f>
        <v>27</v>
      </c>
      <c r="C36" s="72" t="str">
        <f>Responsabilites!$B35</f>
        <v>Établir les modes d'évaluation</v>
      </c>
      <c r="D36" s="71" t="str">
        <f>IF(Responsabilites!AA35&gt;0,Responsabilites!AA35,IF(Responsabilites!AB35&gt;0,Responsabilites!AB35,Responsabilites!AC35))</f>
        <v>Pédagogue(s)</v>
      </c>
      <c r="E36" s="32">
        <v>40198.4384375</v>
      </c>
      <c r="F36" s="32">
        <v>40208.4384375</v>
      </c>
      <c r="G36" s="34">
        <f t="shared" si="24"/>
        <v>10</v>
      </c>
      <c r="H36" s="33">
        <v>0</v>
      </c>
      <c r="I36" s="76" t="str">
        <f t="shared" si="17"/>
        <v> </v>
      </c>
      <c r="J36" s="76" t="str">
        <f t="shared" si="17"/>
        <v> </v>
      </c>
      <c r="K36" s="76" t="str">
        <f t="shared" si="17"/>
        <v> </v>
      </c>
      <c r="L36" s="76" t="str">
        <f t="shared" si="17"/>
        <v>x</v>
      </c>
      <c r="M36" s="76" t="str">
        <f t="shared" si="17"/>
        <v>x</v>
      </c>
      <c r="N36" s="76" t="str">
        <f t="shared" si="17"/>
        <v> </v>
      </c>
      <c r="O36" s="76" t="str">
        <f t="shared" si="17"/>
        <v> </v>
      </c>
      <c r="P36" s="76" t="str">
        <f t="shared" si="17"/>
        <v> </v>
      </c>
      <c r="Q36" s="76" t="str">
        <f t="shared" si="17"/>
        <v> </v>
      </c>
      <c r="R36" s="76" t="str">
        <f t="shared" si="17"/>
        <v> </v>
      </c>
      <c r="S36" s="76" t="str">
        <f t="shared" si="17"/>
        <v> </v>
      </c>
      <c r="T36" s="76" t="str">
        <f t="shared" si="17"/>
        <v> </v>
      </c>
      <c r="U36" s="76" t="str">
        <f t="shared" si="17"/>
        <v> </v>
      </c>
      <c r="V36" s="76" t="str">
        <f t="shared" si="17"/>
        <v> </v>
      </c>
      <c r="W36" s="76" t="str">
        <f t="shared" si="17"/>
        <v> </v>
      </c>
      <c r="X36" s="76" t="str">
        <f t="shared" si="17"/>
        <v> </v>
      </c>
      <c r="Y36" s="76" t="str">
        <f t="shared" si="18"/>
        <v> </v>
      </c>
      <c r="Z36" s="76" t="str">
        <f t="shared" si="18"/>
        <v> </v>
      </c>
      <c r="AA36" s="76" t="str">
        <f t="shared" si="18"/>
        <v> </v>
      </c>
      <c r="AB36" s="76" t="str">
        <f t="shared" si="18"/>
        <v> </v>
      </c>
      <c r="AC36" s="76" t="str">
        <f t="shared" si="18"/>
        <v> </v>
      </c>
      <c r="AD36" s="76" t="str">
        <f t="shared" si="18"/>
        <v> </v>
      </c>
      <c r="AE36" s="76" t="str">
        <f t="shared" si="18"/>
        <v> </v>
      </c>
      <c r="AF36" s="76" t="str">
        <f t="shared" si="18"/>
        <v> </v>
      </c>
      <c r="AG36" s="76" t="str">
        <f t="shared" si="18"/>
        <v> </v>
      </c>
      <c r="AH36" s="76" t="str">
        <f t="shared" si="18"/>
        <v> </v>
      </c>
      <c r="AI36" s="76" t="str">
        <f t="shared" si="18"/>
        <v> </v>
      </c>
      <c r="AJ36" s="76" t="str">
        <f t="shared" si="18"/>
        <v> </v>
      </c>
      <c r="AK36" s="76" t="str">
        <f t="shared" si="18"/>
        <v> </v>
      </c>
      <c r="AL36" s="76" t="str">
        <f t="shared" si="18"/>
        <v> </v>
      </c>
      <c r="AM36" s="76" t="str">
        <f t="shared" si="19"/>
        <v> </v>
      </c>
      <c r="AN36" s="76" t="str">
        <f t="shared" si="19"/>
        <v> </v>
      </c>
      <c r="AO36" s="76" t="str">
        <f t="shared" si="19"/>
        <v> </v>
      </c>
      <c r="AP36" s="76" t="str">
        <f t="shared" si="19"/>
        <v> </v>
      </c>
      <c r="AQ36" s="76" t="str">
        <f t="shared" si="19"/>
        <v> </v>
      </c>
      <c r="AR36" s="76" t="str">
        <f t="shared" si="19"/>
        <v> </v>
      </c>
      <c r="AS36" s="76" t="str">
        <f t="shared" si="19"/>
        <v> </v>
      </c>
      <c r="AT36" s="76" t="str">
        <f t="shared" si="19"/>
        <v> </v>
      </c>
      <c r="AU36" s="76" t="str">
        <f t="shared" si="19"/>
        <v> </v>
      </c>
      <c r="AV36" s="76" t="str">
        <f t="shared" si="19"/>
        <v> </v>
      </c>
      <c r="AW36" s="76" t="str">
        <f t="shared" si="19"/>
        <v> </v>
      </c>
      <c r="AX36" s="76" t="str">
        <f t="shared" si="19"/>
        <v> </v>
      </c>
      <c r="AY36" s="76" t="str">
        <f t="shared" si="19"/>
        <v> </v>
      </c>
      <c r="AZ36" s="76" t="str">
        <f t="shared" si="19"/>
        <v> </v>
      </c>
      <c r="BA36" s="76" t="str">
        <f t="shared" si="19"/>
        <v> </v>
      </c>
      <c r="BB36" s="76" t="str">
        <f t="shared" si="19"/>
        <v> </v>
      </c>
      <c r="BC36" s="76" t="str">
        <f t="shared" si="20"/>
        <v> </v>
      </c>
      <c r="BD36" s="76" t="str">
        <f t="shared" si="20"/>
        <v> </v>
      </c>
      <c r="BE36" s="76" t="str">
        <f t="shared" si="20"/>
        <v> </v>
      </c>
      <c r="BF36" s="76" t="str">
        <f t="shared" si="20"/>
        <v> </v>
      </c>
      <c r="BG36" s="76" t="str">
        <f t="shared" si="20"/>
        <v> </v>
      </c>
      <c r="BH36" s="76" t="str">
        <f t="shared" si="20"/>
        <v> </v>
      </c>
      <c r="BI36" s="76" t="str">
        <f t="shared" si="20"/>
        <v> </v>
      </c>
      <c r="BJ36" s="76" t="str">
        <f t="shared" si="20"/>
        <v> </v>
      </c>
      <c r="BK36" s="76" t="str">
        <f t="shared" si="20"/>
        <v> </v>
      </c>
      <c r="BL36" s="76" t="str">
        <f t="shared" si="20"/>
        <v> </v>
      </c>
      <c r="BM36" s="76" t="str">
        <f t="shared" si="20"/>
        <v> </v>
      </c>
      <c r="BN36" s="76" t="str">
        <f t="shared" si="20"/>
        <v> </v>
      </c>
      <c r="BO36" s="76" t="str">
        <f t="shared" si="20"/>
        <v> </v>
      </c>
      <c r="BP36" s="76" t="str">
        <f t="shared" si="20"/>
        <v> </v>
      </c>
      <c r="BQ36" s="76" t="str">
        <f t="shared" si="21"/>
        <v> </v>
      </c>
      <c r="BR36" s="76" t="str">
        <f t="shared" si="21"/>
        <v> </v>
      </c>
      <c r="BS36" s="76" t="str">
        <f t="shared" si="21"/>
        <v> </v>
      </c>
      <c r="BT36" s="76" t="str">
        <f t="shared" si="21"/>
        <v> </v>
      </c>
      <c r="BU36" s="76" t="str">
        <f t="shared" si="21"/>
        <v> </v>
      </c>
      <c r="BV36" s="76" t="str">
        <f t="shared" si="21"/>
        <v> </v>
      </c>
      <c r="BW36" s="76" t="str">
        <f t="shared" si="21"/>
        <v> </v>
      </c>
      <c r="BX36" s="76" t="str">
        <f t="shared" si="21"/>
        <v> </v>
      </c>
      <c r="BY36" s="76" t="str">
        <f t="shared" si="21"/>
        <v> </v>
      </c>
      <c r="BZ36" s="76" t="str">
        <f t="shared" si="21"/>
        <v> </v>
      </c>
      <c r="CA36" s="76" t="str">
        <f t="shared" si="21"/>
        <v> </v>
      </c>
      <c r="CB36" s="76" t="str">
        <f t="shared" si="21"/>
        <v> </v>
      </c>
      <c r="CC36" s="76" t="str">
        <f t="shared" si="21"/>
        <v> </v>
      </c>
      <c r="CD36" s="76" t="str">
        <f t="shared" si="21"/>
        <v> </v>
      </c>
      <c r="CE36" s="76" t="str">
        <f t="shared" si="21"/>
        <v> </v>
      </c>
      <c r="CF36" s="76" t="str">
        <f t="shared" si="21"/>
        <v> </v>
      </c>
      <c r="CG36" s="76" t="str">
        <f t="shared" si="14"/>
        <v> </v>
      </c>
      <c r="CH36" s="76" t="str">
        <f t="shared" si="14"/>
        <v> </v>
      </c>
      <c r="CI36" s="76" t="str">
        <f t="shared" si="14"/>
        <v> </v>
      </c>
      <c r="CJ36" s="76" t="str">
        <f t="shared" si="14"/>
        <v> </v>
      </c>
      <c r="CK36" s="76" t="str">
        <f t="shared" si="22"/>
        <v> </v>
      </c>
      <c r="CL36" s="76" t="str">
        <f t="shared" si="22"/>
        <v> </v>
      </c>
      <c r="CM36" s="76" t="str">
        <f t="shared" si="22"/>
        <v> </v>
      </c>
      <c r="CN36" s="76" t="str">
        <f t="shared" si="22"/>
        <v> </v>
      </c>
      <c r="CO36" s="76" t="str">
        <f t="shared" si="22"/>
        <v> </v>
      </c>
      <c r="CP36" s="76" t="str">
        <f t="shared" si="22"/>
        <v> </v>
      </c>
      <c r="CQ36" s="76" t="str">
        <f t="shared" si="22"/>
        <v> </v>
      </c>
      <c r="CR36" s="76" t="str">
        <f t="shared" si="22"/>
        <v> </v>
      </c>
      <c r="CS36" s="76" t="str">
        <f t="shared" si="22"/>
        <v> </v>
      </c>
      <c r="CT36" s="76" t="str">
        <f t="shared" si="22"/>
        <v> </v>
      </c>
      <c r="CU36" s="76" t="str">
        <f t="shared" si="22"/>
        <v> </v>
      </c>
      <c r="CV36" s="76" t="str">
        <f t="shared" si="22"/>
        <v> </v>
      </c>
      <c r="CW36" s="76" t="str">
        <f t="shared" si="22"/>
        <v> </v>
      </c>
      <c r="CX36" s="76" t="str">
        <f t="shared" si="22"/>
        <v> </v>
      </c>
      <c r="CY36" s="76" t="str">
        <f t="shared" si="23"/>
        <v> </v>
      </c>
      <c r="CZ36" s="76" t="str">
        <f t="shared" si="23"/>
        <v> </v>
      </c>
      <c r="DA36" s="76" t="str">
        <f t="shared" si="23"/>
        <v> </v>
      </c>
      <c r="DB36" s="76" t="str">
        <f t="shared" si="23"/>
        <v> </v>
      </c>
      <c r="DC36" s="76" t="str">
        <f t="shared" si="23"/>
        <v> </v>
      </c>
      <c r="DD36" s="76" t="str">
        <f t="shared" si="23"/>
        <v> </v>
      </c>
      <c r="DE36" s="76" t="str">
        <f t="shared" si="23"/>
        <v> </v>
      </c>
      <c r="DF36" s="76" t="str">
        <f t="shared" si="23"/>
        <v> </v>
      </c>
      <c r="DG36" s="76" t="str">
        <f t="shared" si="23"/>
        <v> </v>
      </c>
      <c r="DH36" s="76" t="str">
        <f t="shared" si="23"/>
        <v> </v>
      </c>
      <c r="DI36" s="77" t="str">
        <f t="shared" si="23"/>
        <v> </v>
      </c>
    </row>
    <row r="37" spans="1:113" ht="25.5">
      <c r="A37" s="81"/>
      <c r="B37" s="84">
        <f>Responsabilites!$A36</f>
        <v>28</v>
      </c>
      <c r="C37" s="72" t="str">
        <f>Responsabilites!$B36</f>
        <v>Préciser les modes et ressources d'encadrement et de soutien</v>
      </c>
      <c r="D37" s="71" t="str">
        <f>IF(Responsabilites!AA36&gt;0,Responsabilites!AA36,IF(Responsabilites!AB36&gt;0,Responsabilites!AB36,Responsabilites!AC36))</f>
        <v>Pédagogue(s)</v>
      </c>
      <c r="E37" s="32">
        <v>40198.4384375</v>
      </c>
      <c r="F37" s="32">
        <v>40208.4384375</v>
      </c>
      <c r="G37" s="34">
        <f t="shared" si="24"/>
        <v>10</v>
      </c>
      <c r="H37" s="33">
        <v>0</v>
      </c>
      <c r="I37" s="76" t="str">
        <f t="shared" si="17"/>
        <v> </v>
      </c>
      <c r="J37" s="76" t="str">
        <f t="shared" si="17"/>
        <v> </v>
      </c>
      <c r="K37" s="76" t="str">
        <f t="shared" si="17"/>
        <v> </v>
      </c>
      <c r="L37" s="76" t="str">
        <f t="shared" si="17"/>
        <v>x</v>
      </c>
      <c r="M37" s="76" t="str">
        <f t="shared" si="17"/>
        <v>x</v>
      </c>
      <c r="N37" s="76" t="str">
        <f t="shared" si="17"/>
        <v> </v>
      </c>
      <c r="O37" s="76" t="str">
        <f t="shared" si="17"/>
        <v> </v>
      </c>
      <c r="P37" s="76" t="str">
        <f t="shared" si="17"/>
        <v> </v>
      </c>
      <c r="Q37" s="76" t="str">
        <f t="shared" si="17"/>
        <v> </v>
      </c>
      <c r="R37" s="76" t="str">
        <f t="shared" si="17"/>
        <v> </v>
      </c>
      <c r="S37" s="76" t="str">
        <f t="shared" si="17"/>
        <v> </v>
      </c>
      <c r="T37" s="76" t="str">
        <f t="shared" si="17"/>
        <v> </v>
      </c>
      <c r="U37" s="76" t="str">
        <f t="shared" si="17"/>
        <v> </v>
      </c>
      <c r="V37" s="76" t="str">
        <f t="shared" si="17"/>
        <v> </v>
      </c>
      <c r="W37" s="76" t="str">
        <f t="shared" si="17"/>
        <v> </v>
      </c>
      <c r="X37" s="76" t="str">
        <f t="shared" si="17"/>
        <v> </v>
      </c>
      <c r="Y37" s="76" t="str">
        <f t="shared" si="18"/>
        <v> </v>
      </c>
      <c r="Z37" s="76" t="str">
        <f t="shared" si="18"/>
        <v> </v>
      </c>
      <c r="AA37" s="76" t="str">
        <f t="shared" si="18"/>
        <v> </v>
      </c>
      <c r="AB37" s="76" t="str">
        <f t="shared" si="18"/>
        <v> </v>
      </c>
      <c r="AC37" s="76" t="str">
        <f t="shared" si="18"/>
        <v> </v>
      </c>
      <c r="AD37" s="76" t="str">
        <f t="shared" si="18"/>
        <v> </v>
      </c>
      <c r="AE37" s="76" t="str">
        <f t="shared" si="18"/>
        <v> </v>
      </c>
      <c r="AF37" s="76" t="str">
        <f t="shared" si="18"/>
        <v> </v>
      </c>
      <c r="AG37" s="76" t="str">
        <f t="shared" si="18"/>
        <v> </v>
      </c>
      <c r="AH37" s="76" t="str">
        <f t="shared" si="18"/>
        <v> </v>
      </c>
      <c r="AI37" s="76" t="str">
        <f t="shared" si="18"/>
        <v> </v>
      </c>
      <c r="AJ37" s="76" t="str">
        <f t="shared" si="18"/>
        <v> </v>
      </c>
      <c r="AK37" s="76" t="str">
        <f t="shared" si="18"/>
        <v> </v>
      </c>
      <c r="AL37" s="76" t="str">
        <f t="shared" si="18"/>
        <v> </v>
      </c>
      <c r="AM37" s="76" t="str">
        <f t="shared" si="19"/>
        <v> </v>
      </c>
      <c r="AN37" s="76" t="str">
        <f t="shared" si="19"/>
        <v> </v>
      </c>
      <c r="AO37" s="76" t="str">
        <f t="shared" si="19"/>
        <v> </v>
      </c>
      <c r="AP37" s="76" t="str">
        <f t="shared" si="19"/>
        <v> </v>
      </c>
      <c r="AQ37" s="76" t="str">
        <f t="shared" si="19"/>
        <v> </v>
      </c>
      <c r="AR37" s="76" t="str">
        <f t="shared" si="19"/>
        <v> </v>
      </c>
      <c r="AS37" s="76" t="str">
        <f t="shared" si="19"/>
        <v> </v>
      </c>
      <c r="AT37" s="76" t="str">
        <f t="shared" si="19"/>
        <v> </v>
      </c>
      <c r="AU37" s="76" t="str">
        <f t="shared" si="19"/>
        <v> </v>
      </c>
      <c r="AV37" s="76" t="str">
        <f t="shared" si="19"/>
        <v> </v>
      </c>
      <c r="AW37" s="76" t="str">
        <f t="shared" si="19"/>
        <v> </v>
      </c>
      <c r="AX37" s="76" t="str">
        <f t="shared" si="19"/>
        <v> </v>
      </c>
      <c r="AY37" s="76" t="str">
        <f t="shared" si="19"/>
        <v> </v>
      </c>
      <c r="AZ37" s="76" t="str">
        <f t="shared" si="19"/>
        <v> </v>
      </c>
      <c r="BA37" s="76" t="str">
        <f t="shared" si="19"/>
        <v> </v>
      </c>
      <c r="BB37" s="76" t="str">
        <f t="shared" si="19"/>
        <v> </v>
      </c>
      <c r="BC37" s="76" t="str">
        <f t="shared" si="20"/>
        <v> </v>
      </c>
      <c r="BD37" s="76" t="str">
        <f t="shared" si="20"/>
        <v> </v>
      </c>
      <c r="BE37" s="76" t="str">
        <f t="shared" si="20"/>
        <v> </v>
      </c>
      <c r="BF37" s="76" t="str">
        <f t="shared" si="20"/>
        <v> </v>
      </c>
      <c r="BG37" s="76" t="str">
        <f t="shared" si="20"/>
        <v> </v>
      </c>
      <c r="BH37" s="76" t="str">
        <f t="shared" si="20"/>
        <v> </v>
      </c>
      <c r="BI37" s="76" t="str">
        <f t="shared" si="20"/>
        <v> </v>
      </c>
      <c r="BJ37" s="76" t="str">
        <f t="shared" si="20"/>
        <v> </v>
      </c>
      <c r="BK37" s="76" t="str">
        <f t="shared" si="20"/>
        <v> </v>
      </c>
      <c r="BL37" s="76" t="str">
        <f t="shared" si="20"/>
        <v> </v>
      </c>
      <c r="BM37" s="76" t="str">
        <f t="shared" si="20"/>
        <v> </v>
      </c>
      <c r="BN37" s="76" t="str">
        <f t="shared" si="20"/>
        <v> </v>
      </c>
      <c r="BO37" s="76" t="str">
        <f t="shared" si="20"/>
        <v> </v>
      </c>
      <c r="BP37" s="76" t="str">
        <f t="shared" si="20"/>
        <v> </v>
      </c>
      <c r="BQ37" s="76" t="str">
        <f t="shared" si="21"/>
        <v> </v>
      </c>
      <c r="BR37" s="76" t="str">
        <f t="shared" si="21"/>
        <v> </v>
      </c>
      <c r="BS37" s="76" t="str">
        <f t="shared" si="21"/>
        <v> </v>
      </c>
      <c r="BT37" s="76" t="str">
        <f t="shared" si="21"/>
        <v> </v>
      </c>
      <c r="BU37" s="76" t="str">
        <f t="shared" si="21"/>
        <v> </v>
      </c>
      <c r="BV37" s="76" t="str">
        <f t="shared" si="21"/>
        <v> </v>
      </c>
      <c r="BW37" s="76" t="str">
        <f t="shared" si="21"/>
        <v> </v>
      </c>
      <c r="BX37" s="76" t="str">
        <f t="shared" si="21"/>
        <v> </v>
      </c>
      <c r="BY37" s="76" t="str">
        <f t="shared" si="21"/>
        <v> </v>
      </c>
      <c r="BZ37" s="76" t="str">
        <f t="shared" si="21"/>
        <v> </v>
      </c>
      <c r="CA37" s="76" t="str">
        <f t="shared" si="21"/>
        <v> </v>
      </c>
      <c r="CB37" s="76" t="str">
        <f t="shared" si="21"/>
        <v> </v>
      </c>
      <c r="CC37" s="76" t="str">
        <f t="shared" si="21"/>
        <v> </v>
      </c>
      <c r="CD37" s="76" t="str">
        <f t="shared" si="21"/>
        <v> </v>
      </c>
      <c r="CE37" s="76" t="str">
        <f t="shared" si="21"/>
        <v> </v>
      </c>
      <c r="CF37" s="76" t="str">
        <f t="shared" si="21"/>
        <v> </v>
      </c>
      <c r="CG37" s="76" t="str">
        <f t="shared" si="14"/>
        <v> </v>
      </c>
      <c r="CH37" s="76" t="str">
        <f t="shared" si="14"/>
        <v> </v>
      </c>
      <c r="CI37" s="76" t="str">
        <f t="shared" si="14"/>
        <v> </v>
      </c>
      <c r="CJ37" s="76" t="str">
        <f t="shared" si="14"/>
        <v> </v>
      </c>
      <c r="CK37" s="76" t="str">
        <f t="shared" si="22"/>
        <v> </v>
      </c>
      <c r="CL37" s="76" t="str">
        <f t="shared" si="22"/>
        <v> </v>
      </c>
      <c r="CM37" s="76" t="str">
        <f t="shared" si="22"/>
        <v> </v>
      </c>
      <c r="CN37" s="76" t="str">
        <f t="shared" si="22"/>
        <v> </v>
      </c>
      <c r="CO37" s="76" t="str">
        <f t="shared" si="22"/>
        <v> </v>
      </c>
      <c r="CP37" s="76" t="str">
        <f t="shared" si="22"/>
        <v> </v>
      </c>
      <c r="CQ37" s="76" t="str">
        <f t="shared" si="22"/>
        <v> </v>
      </c>
      <c r="CR37" s="76" t="str">
        <f t="shared" si="22"/>
        <v> </v>
      </c>
      <c r="CS37" s="76" t="str">
        <f t="shared" si="22"/>
        <v> </v>
      </c>
      <c r="CT37" s="76" t="str">
        <f t="shared" si="22"/>
        <v> </v>
      </c>
      <c r="CU37" s="76" t="str">
        <f t="shared" si="22"/>
        <v> </v>
      </c>
      <c r="CV37" s="76" t="str">
        <f t="shared" si="22"/>
        <v> </v>
      </c>
      <c r="CW37" s="76" t="str">
        <f t="shared" si="22"/>
        <v> </v>
      </c>
      <c r="CX37" s="76" t="str">
        <f t="shared" si="22"/>
        <v> </v>
      </c>
      <c r="CY37" s="76" t="str">
        <f t="shared" si="23"/>
        <v> </v>
      </c>
      <c r="CZ37" s="76" t="str">
        <f t="shared" si="23"/>
        <v> </v>
      </c>
      <c r="DA37" s="76" t="str">
        <f t="shared" si="23"/>
        <v> </v>
      </c>
      <c r="DB37" s="76" t="str">
        <f t="shared" si="23"/>
        <v> </v>
      </c>
      <c r="DC37" s="76" t="str">
        <f t="shared" si="23"/>
        <v> </v>
      </c>
      <c r="DD37" s="76" t="str">
        <f t="shared" si="23"/>
        <v> </v>
      </c>
      <c r="DE37" s="76" t="str">
        <f t="shared" si="23"/>
        <v> </v>
      </c>
      <c r="DF37" s="76" t="str">
        <f t="shared" si="23"/>
        <v> </v>
      </c>
      <c r="DG37" s="76" t="str">
        <f t="shared" si="23"/>
        <v> </v>
      </c>
      <c r="DH37" s="76" t="str">
        <f t="shared" si="23"/>
        <v> </v>
      </c>
      <c r="DI37" s="77" t="str">
        <f t="shared" si="23"/>
        <v> </v>
      </c>
    </row>
    <row r="38" spans="1:113" ht="25.5">
      <c r="A38" s="81"/>
      <c r="B38" s="84">
        <f>Responsabilites!$A37</f>
        <v>29</v>
      </c>
      <c r="C38" s="72" t="str">
        <f>Responsabilites!$B37</f>
        <v>Définir l’arborescence détaillée du contenu</v>
      </c>
      <c r="D38" s="71" t="str">
        <f>IF(Responsabilites!AA37&gt;0,Responsabilites!AA37,IF(Responsabilites!AB37&gt;0,Responsabilites!AB37,Responsabilites!AC37))</f>
        <v>Spécialiste(s) de contenus</v>
      </c>
      <c r="E38" s="32">
        <v>40298.4384375</v>
      </c>
      <c r="F38" s="32">
        <v>40329.4384375</v>
      </c>
      <c r="G38" s="34">
        <f t="shared" si="24"/>
        <v>31</v>
      </c>
      <c r="H38" s="33">
        <v>0</v>
      </c>
      <c r="I38" s="76" t="str">
        <f t="shared" si="17"/>
        <v> </v>
      </c>
      <c r="J38" s="76" t="str">
        <f t="shared" si="17"/>
        <v> </v>
      </c>
      <c r="K38" s="76" t="str">
        <f t="shared" si="17"/>
        <v> </v>
      </c>
      <c r="L38" s="76" t="str">
        <f t="shared" si="17"/>
        <v> </v>
      </c>
      <c r="M38" s="76" t="str">
        <f t="shared" si="17"/>
        <v> </v>
      </c>
      <c r="N38" s="76" t="str">
        <f t="shared" si="17"/>
        <v> </v>
      </c>
      <c r="O38" s="76" t="str">
        <f t="shared" si="17"/>
        <v> </v>
      </c>
      <c r="P38" s="76" t="str">
        <f t="shared" si="17"/>
        <v> </v>
      </c>
      <c r="Q38" s="76" t="str">
        <f t="shared" si="17"/>
        <v> </v>
      </c>
      <c r="R38" s="76" t="str">
        <f t="shared" si="17"/>
        <v> </v>
      </c>
      <c r="S38" s="76" t="str">
        <f t="shared" si="17"/>
        <v> </v>
      </c>
      <c r="T38" s="76" t="str">
        <f t="shared" si="17"/>
        <v> </v>
      </c>
      <c r="U38" s="76" t="str">
        <f t="shared" si="17"/>
        <v> </v>
      </c>
      <c r="V38" s="76" t="str">
        <f t="shared" si="17"/>
        <v> </v>
      </c>
      <c r="W38" s="76" t="str">
        <f t="shared" si="17"/>
        <v> </v>
      </c>
      <c r="X38" s="76" t="str">
        <f t="shared" si="17"/>
        <v> </v>
      </c>
      <c r="Y38" s="76" t="str">
        <f t="shared" si="18"/>
        <v> </v>
      </c>
      <c r="Z38" s="76" t="str">
        <f t="shared" si="18"/>
        <v>x</v>
      </c>
      <c r="AA38" s="76" t="str">
        <f t="shared" si="18"/>
        <v>x</v>
      </c>
      <c r="AB38" s="76" t="str">
        <f t="shared" si="18"/>
        <v>x</v>
      </c>
      <c r="AC38" s="76" t="str">
        <f t="shared" si="18"/>
        <v>x</v>
      </c>
      <c r="AD38" s="76" t="str">
        <f t="shared" si="18"/>
        <v>x</v>
      </c>
      <c r="AE38" s="76" t="str">
        <f t="shared" si="18"/>
        <v> </v>
      </c>
      <c r="AF38" s="76" t="str">
        <f t="shared" si="18"/>
        <v> </v>
      </c>
      <c r="AG38" s="76" t="str">
        <f t="shared" si="18"/>
        <v> </v>
      </c>
      <c r="AH38" s="76" t="str">
        <f t="shared" si="18"/>
        <v> </v>
      </c>
      <c r="AI38" s="76" t="str">
        <f t="shared" si="18"/>
        <v> </v>
      </c>
      <c r="AJ38" s="76" t="str">
        <f t="shared" si="18"/>
        <v> </v>
      </c>
      <c r="AK38" s="76" t="str">
        <f t="shared" si="18"/>
        <v> </v>
      </c>
      <c r="AL38" s="76" t="str">
        <f t="shared" si="18"/>
        <v> </v>
      </c>
      <c r="AM38" s="76" t="str">
        <f t="shared" si="18"/>
        <v> </v>
      </c>
      <c r="AN38" s="76" t="str">
        <f t="shared" si="18"/>
        <v> </v>
      </c>
      <c r="AO38" s="76" t="str">
        <f t="shared" si="19"/>
        <v> </v>
      </c>
      <c r="AP38" s="76" t="str">
        <f t="shared" si="19"/>
        <v> </v>
      </c>
      <c r="AQ38" s="76" t="str">
        <f t="shared" si="19"/>
        <v> </v>
      </c>
      <c r="AR38" s="76" t="str">
        <f t="shared" si="19"/>
        <v> </v>
      </c>
      <c r="AS38" s="76" t="str">
        <f t="shared" si="19"/>
        <v> </v>
      </c>
      <c r="AT38" s="76" t="str">
        <f t="shared" si="19"/>
        <v> </v>
      </c>
      <c r="AU38" s="76" t="str">
        <f t="shared" si="19"/>
        <v> </v>
      </c>
      <c r="AV38" s="76" t="str">
        <f t="shared" si="19"/>
        <v> </v>
      </c>
      <c r="AW38" s="76" t="str">
        <f t="shared" si="19"/>
        <v> </v>
      </c>
      <c r="AX38" s="76" t="str">
        <f t="shared" si="19"/>
        <v> </v>
      </c>
      <c r="AY38" s="76" t="str">
        <f t="shared" si="19"/>
        <v> </v>
      </c>
      <c r="AZ38" s="76" t="str">
        <f t="shared" si="19"/>
        <v> </v>
      </c>
      <c r="BA38" s="76" t="str">
        <f t="shared" si="19"/>
        <v> </v>
      </c>
      <c r="BB38" s="76" t="str">
        <f t="shared" si="19"/>
        <v> </v>
      </c>
      <c r="BC38" s="76" t="str">
        <f t="shared" si="20"/>
        <v> </v>
      </c>
      <c r="BD38" s="76" t="str">
        <f t="shared" si="20"/>
        <v> </v>
      </c>
      <c r="BE38" s="76" t="str">
        <f t="shared" si="20"/>
        <v> </v>
      </c>
      <c r="BF38" s="76" t="str">
        <f t="shared" si="20"/>
        <v> </v>
      </c>
      <c r="BG38" s="76" t="str">
        <f t="shared" si="20"/>
        <v> </v>
      </c>
      <c r="BH38" s="76" t="str">
        <f t="shared" si="20"/>
        <v> </v>
      </c>
      <c r="BI38" s="76" t="str">
        <f t="shared" si="20"/>
        <v> </v>
      </c>
      <c r="BJ38" s="76" t="str">
        <f t="shared" si="20"/>
        <v> </v>
      </c>
      <c r="BK38" s="76" t="str">
        <f t="shared" si="20"/>
        <v> </v>
      </c>
      <c r="BL38" s="76" t="str">
        <f t="shared" si="20"/>
        <v> </v>
      </c>
      <c r="BM38" s="76" t="str">
        <f t="shared" si="20"/>
        <v> </v>
      </c>
      <c r="BN38" s="76" t="str">
        <f t="shared" si="20"/>
        <v> </v>
      </c>
      <c r="BO38" s="76" t="str">
        <f t="shared" si="20"/>
        <v> </v>
      </c>
      <c r="BP38" s="76" t="str">
        <f t="shared" si="20"/>
        <v> </v>
      </c>
      <c r="BQ38" s="76" t="str">
        <f t="shared" si="21"/>
        <v> </v>
      </c>
      <c r="BR38" s="76" t="str">
        <f t="shared" si="21"/>
        <v> </v>
      </c>
      <c r="BS38" s="76" t="str">
        <f t="shared" si="21"/>
        <v> </v>
      </c>
      <c r="BT38" s="76" t="str">
        <f t="shared" si="21"/>
        <v> </v>
      </c>
      <c r="BU38" s="76" t="str">
        <f t="shared" si="21"/>
        <v> </v>
      </c>
      <c r="BV38" s="76" t="str">
        <f t="shared" si="21"/>
        <v> </v>
      </c>
      <c r="BW38" s="76" t="str">
        <f t="shared" si="21"/>
        <v> </v>
      </c>
      <c r="BX38" s="76" t="str">
        <f t="shared" si="21"/>
        <v> </v>
      </c>
      <c r="BY38" s="76" t="str">
        <f t="shared" si="21"/>
        <v> </v>
      </c>
      <c r="BZ38" s="76" t="str">
        <f t="shared" si="21"/>
        <v> </v>
      </c>
      <c r="CA38" s="76" t="str">
        <f t="shared" si="21"/>
        <v> </v>
      </c>
      <c r="CB38" s="76" t="str">
        <f t="shared" si="21"/>
        <v> </v>
      </c>
      <c r="CC38" s="76" t="str">
        <f t="shared" si="21"/>
        <v> </v>
      </c>
      <c r="CD38" s="76" t="str">
        <f t="shared" si="21"/>
        <v> </v>
      </c>
      <c r="CE38" s="76" t="str">
        <f t="shared" si="21"/>
        <v> </v>
      </c>
      <c r="CF38" s="76" t="str">
        <f t="shared" si="21"/>
        <v> </v>
      </c>
      <c r="CG38" s="76" t="str">
        <f aca="true" t="shared" si="25" ref="CG38:CV54">IF(CG$7&lt;$E38," ",IF(CG$7&gt;$F38," ","x"))</f>
        <v> </v>
      </c>
      <c r="CH38" s="76" t="str">
        <f t="shared" si="25"/>
        <v> </v>
      </c>
      <c r="CI38" s="76" t="str">
        <f t="shared" si="25"/>
        <v> </v>
      </c>
      <c r="CJ38" s="76" t="str">
        <f t="shared" si="25"/>
        <v> </v>
      </c>
      <c r="CK38" s="76" t="str">
        <f t="shared" si="22"/>
        <v> </v>
      </c>
      <c r="CL38" s="76" t="str">
        <f t="shared" si="22"/>
        <v> </v>
      </c>
      <c r="CM38" s="76" t="str">
        <f t="shared" si="22"/>
        <v> </v>
      </c>
      <c r="CN38" s="76" t="str">
        <f t="shared" si="22"/>
        <v> </v>
      </c>
      <c r="CO38" s="76" t="str">
        <f t="shared" si="22"/>
        <v> </v>
      </c>
      <c r="CP38" s="76" t="str">
        <f t="shared" si="22"/>
        <v> </v>
      </c>
      <c r="CQ38" s="76" t="str">
        <f t="shared" si="22"/>
        <v> </v>
      </c>
      <c r="CR38" s="76" t="str">
        <f t="shared" si="22"/>
        <v> </v>
      </c>
      <c r="CS38" s="76" t="str">
        <f t="shared" si="22"/>
        <v> </v>
      </c>
      <c r="CT38" s="76" t="str">
        <f t="shared" si="22"/>
        <v> </v>
      </c>
      <c r="CU38" s="76" t="str">
        <f t="shared" si="22"/>
        <v> </v>
      </c>
      <c r="CV38" s="76" t="str">
        <f t="shared" si="22"/>
        <v> </v>
      </c>
      <c r="CW38" s="76" t="str">
        <f t="shared" si="22"/>
        <v> </v>
      </c>
      <c r="CX38" s="76" t="str">
        <f t="shared" si="22"/>
        <v> </v>
      </c>
      <c r="CY38" s="76" t="str">
        <f t="shared" si="23"/>
        <v> </v>
      </c>
      <c r="CZ38" s="76" t="str">
        <f t="shared" si="23"/>
        <v> </v>
      </c>
      <c r="DA38" s="76" t="str">
        <f t="shared" si="23"/>
        <v> </v>
      </c>
      <c r="DB38" s="76" t="str">
        <f t="shared" si="23"/>
        <v> </v>
      </c>
      <c r="DC38" s="76" t="str">
        <f t="shared" si="23"/>
        <v> </v>
      </c>
      <c r="DD38" s="76" t="str">
        <f t="shared" si="23"/>
        <v> </v>
      </c>
      <c r="DE38" s="76" t="str">
        <f t="shared" si="23"/>
        <v> </v>
      </c>
      <c r="DF38" s="76" t="str">
        <f t="shared" si="23"/>
        <v> </v>
      </c>
      <c r="DG38" s="76" t="str">
        <f t="shared" si="23"/>
        <v> </v>
      </c>
      <c r="DH38" s="76" t="str">
        <f t="shared" si="23"/>
        <v> </v>
      </c>
      <c r="DI38" s="77" t="str">
        <f t="shared" si="23"/>
        <v> </v>
      </c>
    </row>
    <row r="39" spans="1:113" ht="18">
      <c r="A39" s="81"/>
      <c r="B39" s="84">
        <f>Responsabilites!$A38</f>
        <v>30</v>
      </c>
      <c r="C39" s="72" t="str">
        <f>Responsabilites!$B38</f>
        <v>Choisir les solutions informatiques détaillées</v>
      </c>
      <c r="D39" s="71" t="str">
        <f>IF(Responsabilites!AA38&gt;0,Responsabilites!AA38,IF(Responsabilites!AB38&gt;0,Responsabilites!AB38,Responsabilites!AC38))</f>
        <v>Directeur technique</v>
      </c>
      <c r="E39" s="32">
        <v>40298.4384375</v>
      </c>
      <c r="F39" s="32">
        <v>40329.4384375</v>
      </c>
      <c r="G39" s="34">
        <f t="shared" si="24"/>
        <v>31</v>
      </c>
      <c r="H39" s="33">
        <v>0</v>
      </c>
      <c r="I39" s="76" t="str">
        <f t="shared" si="17"/>
        <v> </v>
      </c>
      <c r="J39" s="76" t="str">
        <f t="shared" si="17"/>
        <v> </v>
      </c>
      <c r="K39" s="76" t="str">
        <f t="shared" si="17"/>
        <v> </v>
      </c>
      <c r="L39" s="76" t="str">
        <f t="shared" si="17"/>
        <v> </v>
      </c>
      <c r="M39" s="76" t="str">
        <f t="shared" si="17"/>
        <v> </v>
      </c>
      <c r="N39" s="76" t="str">
        <f t="shared" si="17"/>
        <v> </v>
      </c>
      <c r="O39" s="76" t="str">
        <f t="shared" si="17"/>
        <v> </v>
      </c>
      <c r="P39" s="76" t="str">
        <f t="shared" si="17"/>
        <v> </v>
      </c>
      <c r="Q39" s="76" t="str">
        <f t="shared" si="17"/>
        <v> </v>
      </c>
      <c r="R39" s="76" t="str">
        <f t="shared" si="17"/>
        <v> </v>
      </c>
      <c r="S39" s="76" t="str">
        <f t="shared" si="17"/>
        <v> </v>
      </c>
      <c r="T39" s="76" t="str">
        <f t="shared" si="17"/>
        <v> </v>
      </c>
      <c r="U39" s="76" t="str">
        <f t="shared" si="17"/>
        <v> </v>
      </c>
      <c r="V39" s="76" t="str">
        <f t="shared" si="17"/>
        <v> </v>
      </c>
      <c r="W39" s="76" t="str">
        <f t="shared" si="17"/>
        <v> </v>
      </c>
      <c r="X39" s="76" t="str">
        <f t="shared" si="17"/>
        <v> </v>
      </c>
      <c r="Y39" s="76" t="str">
        <f t="shared" si="18"/>
        <v> </v>
      </c>
      <c r="Z39" s="76" t="str">
        <f t="shared" si="18"/>
        <v>x</v>
      </c>
      <c r="AA39" s="76" t="str">
        <f t="shared" si="18"/>
        <v>x</v>
      </c>
      <c r="AB39" s="76" t="str">
        <f t="shared" si="18"/>
        <v>x</v>
      </c>
      <c r="AC39" s="76" t="str">
        <f t="shared" si="18"/>
        <v>x</v>
      </c>
      <c r="AD39" s="76" t="str">
        <f t="shared" si="18"/>
        <v>x</v>
      </c>
      <c r="AE39" s="76" t="str">
        <f t="shared" si="18"/>
        <v> </v>
      </c>
      <c r="AF39" s="76" t="str">
        <f t="shared" si="18"/>
        <v> </v>
      </c>
      <c r="AG39" s="76" t="str">
        <f t="shared" si="18"/>
        <v> </v>
      </c>
      <c r="AH39" s="76" t="str">
        <f t="shared" si="18"/>
        <v> </v>
      </c>
      <c r="AI39" s="76" t="str">
        <f t="shared" si="18"/>
        <v> </v>
      </c>
      <c r="AJ39" s="76" t="str">
        <f t="shared" si="18"/>
        <v> </v>
      </c>
      <c r="AK39" s="76" t="str">
        <f t="shared" si="18"/>
        <v> </v>
      </c>
      <c r="AL39" s="76" t="str">
        <f t="shared" si="18"/>
        <v> </v>
      </c>
      <c r="AM39" s="76" t="str">
        <f t="shared" si="18"/>
        <v> </v>
      </c>
      <c r="AN39" s="76" t="str">
        <f t="shared" si="18"/>
        <v> </v>
      </c>
      <c r="AO39" s="76" t="str">
        <f t="shared" si="19"/>
        <v> </v>
      </c>
      <c r="AP39" s="76" t="str">
        <f t="shared" si="19"/>
        <v> </v>
      </c>
      <c r="AQ39" s="76" t="str">
        <f t="shared" si="19"/>
        <v> </v>
      </c>
      <c r="AR39" s="76" t="str">
        <f t="shared" si="19"/>
        <v> </v>
      </c>
      <c r="AS39" s="76" t="str">
        <f t="shared" si="19"/>
        <v> </v>
      </c>
      <c r="AT39" s="76" t="str">
        <f t="shared" si="19"/>
        <v> </v>
      </c>
      <c r="AU39" s="76" t="str">
        <f t="shared" si="19"/>
        <v> </v>
      </c>
      <c r="AV39" s="76" t="str">
        <f t="shared" si="19"/>
        <v> </v>
      </c>
      <c r="AW39" s="76" t="str">
        <f t="shared" si="19"/>
        <v> </v>
      </c>
      <c r="AX39" s="76" t="str">
        <f t="shared" si="19"/>
        <v> </v>
      </c>
      <c r="AY39" s="76" t="str">
        <f t="shared" si="19"/>
        <v> </v>
      </c>
      <c r="AZ39" s="76" t="str">
        <f t="shared" si="19"/>
        <v> </v>
      </c>
      <c r="BA39" s="76" t="str">
        <f t="shared" si="19"/>
        <v> </v>
      </c>
      <c r="BB39" s="76" t="str">
        <f t="shared" si="19"/>
        <v> </v>
      </c>
      <c r="BC39" s="76" t="str">
        <f t="shared" si="20"/>
        <v> </v>
      </c>
      <c r="BD39" s="76" t="str">
        <f t="shared" si="20"/>
        <v> </v>
      </c>
      <c r="BE39" s="76" t="str">
        <f t="shared" si="20"/>
        <v> </v>
      </c>
      <c r="BF39" s="76" t="str">
        <f t="shared" si="20"/>
        <v> </v>
      </c>
      <c r="BG39" s="76" t="str">
        <f t="shared" si="20"/>
        <v> </v>
      </c>
      <c r="BH39" s="76" t="str">
        <f t="shared" si="20"/>
        <v> </v>
      </c>
      <c r="BI39" s="76" t="str">
        <f t="shared" si="20"/>
        <v> </v>
      </c>
      <c r="BJ39" s="76" t="str">
        <f t="shared" si="20"/>
        <v> </v>
      </c>
      <c r="BK39" s="76" t="str">
        <f t="shared" si="20"/>
        <v> </v>
      </c>
      <c r="BL39" s="76" t="str">
        <f t="shared" si="20"/>
        <v> </v>
      </c>
      <c r="BM39" s="76" t="str">
        <f t="shared" si="20"/>
        <v> </v>
      </c>
      <c r="BN39" s="76" t="str">
        <f t="shared" si="20"/>
        <v> </v>
      </c>
      <c r="BO39" s="76" t="str">
        <f t="shared" si="20"/>
        <v> </v>
      </c>
      <c r="BP39" s="76" t="str">
        <f t="shared" si="20"/>
        <v> </v>
      </c>
      <c r="BQ39" s="76" t="str">
        <f t="shared" si="21"/>
        <v> </v>
      </c>
      <c r="BR39" s="76" t="str">
        <f t="shared" si="21"/>
        <v> </v>
      </c>
      <c r="BS39" s="76" t="str">
        <f t="shared" si="21"/>
        <v> </v>
      </c>
      <c r="BT39" s="76" t="str">
        <f t="shared" si="21"/>
        <v> </v>
      </c>
      <c r="BU39" s="76" t="str">
        <f t="shared" si="21"/>
        <v> </v>
      </c>
      <c r="BV39" s="76" t="str">
        <f t="shared" si="21"/>
        <v> </v>
      </c>
      <c r="BW39" s="76" t="str">
        <f t="shared" si="21"/>
        <v> </v>
      </c>
      <c r="BX39" s="76" t="str">
        <f t="shared" si="21"/>
        <v> </v>
      </c>
      <c r="BY39" s="76" t="str">
        <f t="shared" si="21"/>
        <v> </v>
      </c>
      <c r="BZ39" s="76" t="str">
        <f t="shared" si="21"/>
        <v> </v>
      </c>
      <c r="CA39" s="76" t="str">
        <f t="shared" si="21"/>
        <v> </v>
      </c>
      <c r="CB39" s="76" t="str">
        <f t="shared" si="21"/>
        <v> </v>
      </c>
      <c r="CC39" s="76" t="str">
        <f t="shared" si="21"/>
        <v> </v>
      </c>
      <c r="CD39" s="76" t="str">
        <f t="shared" si="21"/>
        <v> </v>
      </c>
      <c r="CE39" s="76" t="str">
        <f t="shared" si="21"/>
        <v> </v>
      </c>
      <c r="CF39" s="76" t="str">
        <f t="shared" si="21"/>
        <v> </v>
      </c>
      <c r="CG39" s="76" t="str">
        <f t="shared" si="25"/>
        <v> </v>
      </c>
      <c r="CH39" s="76" t="str">
        <f t="shared" si="25"/>
        <v> </v>
      </c>
      <c r="CI39" s="76" t="str">
        <f t="shared" si="25"/>
        <v> </v>
      </c>
      <c r="CJ39" s="76" t="str">
        <f t="shared" si="25"/>
        <v> </v>
      </c>
      <c r="CK39" s="76" t="str">
        <f t="shared" si="22"/>
        <v> </v>
      </c>
      <c r="CL39" s="76" t="str">
        <f t="shared" si="22"/>
        <v> </v>
      </c>
      <c r="CM39" s="76" t="str">
        <f t="shared" si="22"/>
        <v> </v>
      </c>
      <c r="CN39" s="76" t="str">
        <f t="shared" si="22"/>
        <v> </v>
      </c>
      <c r="CO39" s="76" t="str">
        <f t="shared" si="22"/>
        <v> </v>
      </c>
      <c r="CP39" s="76" t="str">
        <f t="shared" si="22"/>
        <v> </v>
      </c>
      <c r="CQ39" s="76" t="str">
        <f t="shared" si="22"/>
        <v> </v>
      </c>
      <c r="CR39" s="76" t="str">
        <f t="shared" si="22"/>
        <v> </v>
      </c>
      <c r="CS39" s="76" t="str">
        <f t="shared" si="22"/>
        <v> </v>
      </c>
      <c r="CT39" s="76" t="str">
        <f t="shared" si="22"/>
        <v> </v>
      </c>
      <c r="CU39" s="76" t="str">
        <f t="shared" si="22"/>
        <v> </v>
      </c>
      <c r="CV39" s="76" t="str">
        <f t="shared" si="22"/>
        <v> </v>
      </c>
      <c r="CW39" s="76" t="str">
        <f t="shared" si="22"/>
        <v> </v>
      </c>
      <c r="CX39" s="76" t="str">
        <f t="shared" si="22"/>
        <v> </v>
      </c>
      <c r="CY39" s="76" t="str">
        <f t="shared" si="23"/>
        <v> </v>
      </c>
      <c r="CZ39" s="76" t="str">
        <f t="shared" si="23"/>
        <v> </v>
      </c>
      <c r="DA39" s="76" t="str">
        <f t="shared" si="23"/>
        <v> </v>
      </c>
      <c r="DB39" s="76" t="str">
        <f t="shared" si="23"/>
        <v> </v>
      </c>
      <c r="DC39" s="76" t="str">
        <f t="shared" si="23"/>
        <v> </v>
      </c>
      <c r="DD39" s="76" t="str">
        <f t="shared" si="23"/>
        <v> </v>
      </c>
      <c r="DE39" s="76" t="str">
        <f t="shared" si="23"/>
        <v> </v>
      </c>
      <c r="DF39" s="76" t="str">
        <f t="shared" si="23"/>
        <v> </v>
      </c>
      <c r="DG39" s="76" t="str">
        <f t="shared" si="23"/>
        <v> </v>
      </c>
      <c r="DH39" s="76" t="str">
        <f t="shared" si="23"/>
        <v> </v>
      </c>
      <c r="DI39" s="77" t="str">
        <f t="shared" si="23"/>
        <v> </v>
      </c>
    </row>
    <row r="40" spans="1:113" ht="18">
      <c r="A40" s="81"/>
      <c r="B40" s="84">
        <f>Responsabilites!$A39</f>
        <v>31</v>
      </c>
      <c r="C40" s="72" t="str">
        <f>Responsabilites!$B39</f>
        <v>Choisir les solutions audiovisuelles</v>
      </c>
      <c r="D40" s="71" t="str">
        <f>IF(Responsabilites!AA39&gt;0,Responsabilites!AA39,IF(Responsabilites!AB39&gt;0,Responsabilites!AB39,Responsabilites!AC39))</f>
        <v>Réalisateur/scénariste</v>
      </c>
      <c r="E40" s="32">
        <v>40298.4384375</v>
      </c>
      <c r="F40" s="32">
        <v>40313.4384375</v>
      </c>
      <c r="G40" s="34">
        <f t="shared" si="24"/>
        <v>15</v>
      </c>
      <c r="H40" s="33">
        <v>0</v>
      </c>
      <c r="I40" s="76" t="str">
        <f aca="true" t="shared" si="26" ref="I40:X55">IF(I$7&lt;$E40," ",IF(I$7&gt;$F40," ","x"))</f>
        <v> </v>
      </c>
      <c r="J40" s="76" t="str">
        <f t="shared" si="26"/>
        <v> </v>
      </c>
      <c r="K40" s="76" t="str">
        <f t="shared" si="26"/>
        <v> </v>
      </c>
      <c r="L40" s="76" t="str">
        <f t="shared" si="26"/>
        <v> </v>
      </c>
      <c r="M40" s="76" t="str">
        <f t="shared" si="26"/>
        <v> </v>
      </c>
      <c r="N40" s="76" t="str">
        <f t="shared" si="26"/>
        <v> </v>
      </c>
      <c r="O40" s="76" t="str">
        <f t="shared" si="26"/>
        <v> </v>
      </c>
      <c r="P40" s="76" t="str">
        <f t="shared" si="26"/>
        <v> </v>
      </c>
      <c r="Q40" s="76" t="str">
        <f t="shared" si="26"/>
        <v> </v>
      </c>
      <c r="R40" s="76" t="str">
        <f t="shared" si="26"/>
        <v> </v>
      </c>
      <c r="S40" s="76" t="str">
        <f t="shared" si="26"/>
        <v> </v>
      </c>
      <c r="T40" s="76" t="str">
        <f t="shared" si="26"/>
        <v> </v>
      </c>
      <c r="U40" s="76" t="str">
        <f t="shared" si="26"/>
        <v> </v>
      </c>
      <c r="V40" s="76" t="str">
        <f t="shared" si="26"/>
        <v> </v>
      </c>
      <c r="W40" s="76" t="str">
        <f t="shared" si="26"/>
        <v> </v>
      </c>
      <c r="X40" s="76" t="str">
        <f t="shared" si="26"/>
        <v> </v>
      </c>
      <c r="Y40" s="76" t="str">
        <f aca="true" t="shared" si="27" ref="Y40:AN55">IF(Y$7&lt;$E40," ",IF(Y$7&gt;$F40," ","x"))</f>
        <v> </v>
      </c>
      <c r="Z40" s="76" t="str">
        <f t="shared" si="27"/>
        <v>x</v>
      </c>
      <c r="AA40" s="76" t="str">
        <f t="shared" si="27"/>
        <v>x</v>
      </c>
      <c r="AB40" s="76" t="str">
        <f t="shared" si="27"/>
        <v>x</v>
      </c>
      <c r="AC40" s="76" t="str">
        <f t="shared" si="27"/>
        <v> </v>
      </c>
      <c r="AD40" s="76" t="str">
        <f t="shared" si="27"/>
        <v> </v>
      </c>
      <c r="AE40" s="76" t="str">
        <f t="shared" si="27"/>
        <v> </v>
      </c>
      <c r="AF40" s="76" t="str">
        <f t="shared" si="27"/>
        <v> </v>
      </c>
      <c r="AG40" s="76" t="str">
        <f t="shared" si="27"/>
        <v> </v>
      </c>
      <c r="AH40" s="76" t="str">
        <f t="shared" si="27"/>
        <v> </v>
      </c>
      <c r="AI40" s="76" t="str">
        <f t="shared" si="27"/>
        <v> </v>
      </c>
      <c r="AJ40" s="76" t="str">
        <f t="shared" si="27"/>
        <v> </v>
      </c>
      <c r="AK40" s="76" t="str">
        <f t="shared" si="27"/>
        <v> </v>
      </c>
      <c r="AL40" s="76" t="str">
        <f t="shared" si="27"/>
        <v> </v>
      </c>
      <c r="AM40" s="76" t="str">
        <f t="shared" si="27"/>
        <v> </v>
      </c>
      <c r="AN40" s="76" t="str">
        <f t="shared" si="27"/>
        <v> </v>
      </c>
      <c r="AO40" s="76" t="str">
        <f aca="true" t="shared" si="28" ref="AO40:BD55">IF(AO$7&lt;$E40," ",IF(AO$7&gt;$F40," ","x"))</f>
        <v> </v>
      </c>
      <c r="AP40" s="76" t="str">
        <f t="shared" si="28"/>
        <v> </v>
      </c>
      <c r="AQ40" s="76" t="str">
        <f t="shared" si="28"/>
        <v> </v>
      </c>
      <c r="AR40" s="76" t="str">
        <f t="shared" si="28"/>
        <v> </v>
      </c>
      <c r="AS40" s="76" t="str">
        <f t="shared" si="28"/>
        <v> </v>
      </c>
      <c r="AT40" s="76" t="str">
        <f t="shared" si="28"/>
        <v> </v>
      </c>
      <c r="AU40" s="76" t="str">
        <f t="shared" si="28"/>
        <v> </v>
      </c>
      <c r="AV40" s="76" t="str">
        <f t="shared" si="28"/>
        <v> </v>
      </c>
      <c r="AW40" s="76" t="str">
        <f t="shared" si="28"/>
        <v> </v>
      </c>
      <c r="AX40" s="76" t="str">
        <f t="shared" si="28"/>
        <v> </v>
      </c>
      <c r="AY40" s="76" t="str">
        <f t="shared" si="28"/>
        <v> </v>
      </c>
      <c r="AZ40" s="76" t="str">
        <f t="shared" si="28"/>
        <v> </v>
      </c>
      <c r="BA40" s="76" t="str">
        <f t="shared" si="28"/>
        <v> </v>
      </c>
      <c r="BB40" s="76" t="str">
        <f t="shared" si="28"/>
        <v> </v>
      </c>
      <c r="BC40" s="76" t="str">
        <f t="shared" si="28"/>
        <v> </v>
      </c>
      <c r="BD40" s="76" t="str">
        <f t="shared" si="28"/>
        <v> </v>
      </c>
      <c r="BE40" s="76" t="str">
        <f aca="true" t="shared" si="29" ref="BE40:BT55">IF(BE$7&lt;$E40," ",IF(BE$7&gt;$F40," ","x"))</f>
        <v> </v>
      </c>
      <c r="BF40" s="76" t="str">
        <f t="shared" si="29"/>
        <v> </v>
      </c>
      <c r="BG40" s="76" t="str">
        <f t="shared" si="29"/>
        <v> </v>
      </c>
      <c r="BH40" s="76" t="str">
        <f t="shared" si="29"/>
        <v> </v>
      </c>
      <c r="BI40" s="76" t="str">
        <f t="shared" si="29"/>
        <v> </v>
      </c>
      <c r="BJ40" s="76" t="str">
        <f t="shared" si="29"/>
        <v> </v>
      </c>
      <c r="BK40" s="76" t="str">
        <f t="shared" si="29"/>
        <v> </v>
      </c>
      <c r="BL40" s="76" t="str">
        <f t="shared" si="29"/>
        <v> </v>
      </c>
      <c r="BM40" s="76" t="str">
        <f t="shared" si="29"/>
        <v> </v>
      </c>
      <c r="BN40" s="76" t="str">
        <f t="shared" si="29"/>
        <v> </v>
      </c>
      <c r="BO40" s="76" t="str">
        <f t="shared" si="29"/>
        <v> </v>
      </c>
      <c r="BP40" s="76" t="str">
        <f t="shared" si="29"/>
        <v> </v>
      </c>
      <c r="BQ40" s="76" t="str">
        <f t="shared" si="29"/>
        <v> </v>
      </c>
      <c r="BR40" s="76" t="str">
        <f t="shared" si="29"/>
        <v> </v>
      </c>
      <c r="BS40" s="76" t="str">
        <f t="shared" si="29"/>
        <v> </v>
      </c>
      <c r="BT40" s="76" t="str">
        <f t="shared" si="29"/>
        <v> </v>
      </c>
      <c r="BU40" s="76" t="str">
        <f aca="true" t="shared" si="30" ref="BU40:CJ55">IF(BU$7&lt;$E40," ",IF(BU$7&gt;$F40," ","x"))</f>
        <v> </v>
      </c>
      <c r="BV40" s="76" t="str">
        <f t="shared" si="30"/>
        <v> </v>
      </c>
      <c r="BW40" s="76" t="str">
        <f t="shared" si="30"/>
        <v> </v>
      </c>
      <c r="BX40" s="76" t="str">
        <f t="shared" si="30"/>
        <v> </v>
      </c>
      <c r="BY40" s="76" t="str">
        <f t="shared" si="30"/>
        <v> </v>
      </c>
      <c r="BZ40" s="76" t="str">
        <f t="shared" si="30"/>
        <v> </v>
      </c>
      <c r="CA40" s="76" t="str">
        <f t="shared" si="30"/>
        <v> </v>
      </c>
      <c r="CB40" s="76" t="str">
        <f t="shared" si="30"/>
        <v> </v>
      </c>
      <c r="CC40" s="76" t="str">
        <f t="shared" si="30"/>
        <v> </v>
      </c>
      <c r="CD40" s="76" t="str">
        <f t="shared" si="30"/>
        <v> </v>
      </c>
      <c r="CE40" s="76" t="str">
        <f t="shared" si="30"/>
        <v> </v>
      </c>
      <c r="CF40" s="76" t="str">
        <f t="shared" si="30"/>
        <v> </v>
      </c>
      <c r="CG40" s="76" t="str">
        <f t="shared" si="30"/>
        <v> </v>
      </c>
      <c r="CH40" s="76" t="str">
        <f t="shared" si="30"/>
        <v> </v>
      </c>
      <c r="CI40" s="76" t="str">
        <f t="shared" si="25"/>
        <v> </v>
      </c>
      <c r="CJ40" s="76" t="str">
        <f t="shared" si="25"/>
        <v> </v>
      </c>
      <c r="CK40" s="76" t="str">
        <f t="shared" si="25"/>
        <v> </v>
      </c>
      <c r="CL40" s="76" t="str">
        <f t="shared" si="25"/>
        <v> </v>
      </c>
      <c r="CM40" s="76" t="str">
        <f t="shared" si="25"/>
        <v> </v>
      </c>
      <c r="CN40" s="76" t="str">
        <f t="shared" si="25"/>
        <v> </v>
      </c>
      <c r="CO40" s="76" t="str">
        <f t="shared" si="25"/>
        <v> </v>
      </c>
      <c r="CP40" s="76" t="str">
        <f t="shared" si="25"/>
        <v> </v>
      </c>
      <c r="CQ40" s="76" t="str">
        <f t="shared" si="25"/>
        <v> </v>
      </c>
      <c r="CR40" s="76" t="str">
        <f t="shared" si="25"/>
        <v> </v>
      </c>
      <c r="CS40" s="76" t="str">
        <f t="shared" si="25"/>
        <v> </v>
      </c>
      <c r="CT40" s="76" t="str">
        <f t="shared" si="25"/>
        <v> </v>
      </c>
      <c r="CU40" s="76" t="str">
        <f t="shared" si="25"/>
        <v> </v>
      </c>
      <c r="CV40" s="76" t="str">
        <f t="shared" si="25"/>
        <v> </v>
      </c>
      <c r="CW40" s="76" t="str">
        <f aca="true" t="shared" si="31" ref="CW40:DI55">IF(CW$7&lt;$E40," ",IF(CW$7&gt;$F40," ","x"))</f>
        <v> </v>
      </c>
      <c r="CX40" s="76" t="str">
        <f t="shared" si="31"/>
        <v> </v>
      </c>
      <c r="CY40" s="76" t="str">
        <f t="shared" si="31"/>
        <v> </v>
      </c>
      <c r="CZ40" s="76" t="str">
        <f t="shared" si="31"/>
        <v> </v>
      </c>
      <c r="DA40" s="76" t="str">
        <f t="shared" si="31"/>
        <v> </v>
      </c>
      <c r="DB40" s="76" t="str">
        <f t="shared" si="31"/>
        <v> </v>
      </c>
      <c r="DC40" s="76" t="str">
        <f t="shared" si="31"/>
        <v> </v>
      </c>
      <c r="DD40" s="76" t="str">
        <f t="shared" si="31"/>
        <v> </v>
      </c>
      <c r="DE40" s="76" t="str">
        <f t="shared" si="23"/>
        <v> </v>
      </c>
      <c r="DF40" s="76" t="str">
        <f t="shared" si="23"/>
        <v> </v>
      </c>
      <c r="DG40" s="76" t="str">
        <f t="shared" si="23"/>
        <v> </v>
      </c>
      <c r="DH40" s="76" t="str">
        <f t="shared" si="23"/>
        <v> </v>
      </c>
      <c r="DI40" s="77" t="str">
        <f t="shared" si="23"/>
        <v> </v>
      </c>
    </row>
    <row r="41" spans="1:113" ht="18">
      <c r="A41" s="81"/>
      <c r="B41" s="84">
        <f>Responsabilites!$A40</f>
        <v>32</v>
      </c>
      <c r="C41" s="72" t="str">
        <f>Responsabilites!$B40</f>
        <v>Concevoir le design visuel et la charte graphique</v>
      </c>
      <c r="D41" s="71" t="str">
        <f>IF(Responsabilites!AA40&gt;0,Responsabilites!AA40,IF(Responsabilites!AB40&gt;0,Responsabilites!AB40,Responsabilites!AC40))</f>
        <v>Graphiste/Infographiste</v>
      </c>
      <c r="E41" s="32">
        <v>40298.4384375</v>
      </c>
      <c r="F41" s="32">
        <v>40329.4384375</v>
      </c>
      <c r="G41" s="34">
        <f t="shared" si="24"/>
        <v>31</v>
      </c>
      <c r="H41" s="33">
        <v>0</v>
      </c>
      <c r="I41" s="76" t="str">
        <f t="shared" si="26"/>
        <v> </v>
      </c>
      <c r="J41" s="76" t="str">
        <f t="shared" si="26"/>
        <v> </v>
      </c>
      <c r="K41" s="76" t="str">
        <f t="shared" si="26"/>
        <v> </v>
      </c>
      <c r="L41" s="76" t="str">
        <f t="shared" si="26"/>
        <v> </v>
      </c>
      <c r="M41" s="76" t="str">
        <f t="shared" si="26"/>
        <v> </v>
      </c>
      <c r="N41" s="76" t="str">
        <f t="shared" si="26"/>
        <v> </v>
      </c>
      <c r="O41" s="76" t="str">
        <f t="shared" si="26"/>
        <v> </v>
      </c>
      <c r="P41" s="76" t="str">
        <f t="shared" si="26"/>
        <v> </v>
      </c>
      <c r="Q41" s="76" t="str">
        <f t="shared" si="26"/>
        <v> </v>
      </c>
      <c r="R41" s="76" t="str">
        <f t="shared" si="26"/>
        <v> </v>
      </c>
      <c r="S41" s="76" t="str">
        <f t="shared" si="26"/>
        <v> </v>
      </c>
      <c r="T41" s="76" t="str">
        <f t="shared" si="26"/>
        <v> </v>
      </c>
      <c r="U41" s="76" t="str">
        <f t="shared" si="26"/>
        <v> </v>
      </c>
      <c r="V41" s="76" t="str">
        <f t="shared" si="26"/>
        <v> </v>
      </c>
      <c r="W41" s="76" t="str">
        <f t="shared" si="26"/>
        <v> </v>
      </c>
      <c r="X41" s="76" t="str">
        <f t="shared" si="26"/>
        <v> </v>
      </c>
      <c r="Y41" s="76" t="str">
        <f t="shared" si="27"/>
        <v> </v>
      </c>
      <c r="Z41" s="76" t="str">
        <f t="shared" si="27"/>
        <v>x</v>
      </c>
      <c r="AA41" s="76" t="str">
        <f t="shared" si="27"/>
        <v>x</v>
      </c>
      <c r="AB41" s="76" t="str">
        <f t="shared" si="27"/>
        <v>x</v>
      </c>
      <c r="AC41" s="76" t="str">
        <f t="shared" si="27"/>
        <v>x</v>
      </c>
      <c r="AD41" s="76" t="str">
        <f t="shared" si="27"/>
        <v>x</v>
      </c>
      <c r="AE41" s="76" t="str">
        <f t="shared" si="27"/>
        <v> </v>
      </c>
      <c r="AF41" s="76" t="str">
        <f t="shared" si="27"/>
        <v> </v>
      </c>
      <c r="AG41" s="76" t="str">
        <f t="shared" si="27"/>
        <v> </v>
      </c>
      <c r="AH41" s="76" t="str">
        <f t="shared" si="27"/>
        <v> </v>
      </c>
      <c r="AI41" s="76" t="str">
        <f t="shared" si="27"/>
        <v> </v>
      </c>
      <c r="AJ41" s="76" t="str">
        <f t="shared" si="27"/>
        <v> </v>
      </c>
      <c r="AK41" s="76" t="str">
        <f t="shared" si="27"/>
        <v> </v>
      </c>
      <c r="AL41" s="76" t="str">
        <f t="shared" si="27"/>
        <v> </v>
      </c>
      <c r="AM41" s="76" t="str">
        <f t="shared" si="27"/>
        <v> </v>
      </c>
      <c r="AN41" s="76" t="str">
        <f t="shared" si="27"/>
        <v> </v>
      </c>
      <c r="AO41" s="76" t="str">
        <f t="shared" si="28"/>
        <v> </v>
      </c>
      <c r="AP41" s="76" t="str">
        <f t="shared" si="28"/>
        <v> </v>
      </c>
      <c r="AQ41" s="76" t="str">
        <f t="shared" si="28"/>
        <v> </v>
      </c>
      <c r="AR41" s="76" t="str">
        <f t="shared" si="28"/>
        <v> </v>
      </c>
      <c r="AS41" s="76" t="str">
        <f t="shared" si="28"/>
        <v> </v>
      </c>
      <c r="AT41" s="76" t="str">
        <f t="shared" si="28"/>
        <v> </v>
      </c>
      <c r="AU41" s="76" t="str">
        <f t="shared" si="28"/>
        <v> </v>
      </c>
      <c r="AV41" s="76" t="str">
        <f t="shared" si="28"/>
        <v> </v>
      </c>
      <c r="AW41" s="76" t="str">
        <f t="shared" si="28"/>
        <v> </v>
      </c>
      <c r="AX41" s="76" t="str">
        <f t="shared" si="28"/>
        <v> </v>
      </c>
      <c r="AY41" s="76" t="str">
        <f t="shared" si="28"/>
        <v> </v>
      </c>
      <c r="AZ41" s="76" t="str">
        <f t="shared" si="28"/>
        <v> </v>
      </c>
      <c r="BA41" s="76" t="str">
        <f t="shared" si="28"/>
        <v> </v>
      </c>
      <c r="BB41" s="76" t="str">
        <f t="shared" si="28"/>
        <v> </v>
      </c>
      <c r="BC41" s="76" t="str">
        <f t="shared" si="28"/>
        <v> </v>
      </c>
      <c r="BD41" s="76" t="str">
        <f t="shared" si="28"/>
        <v> </v>
      </c>
      <c r="BE41" s="76" t="str">
        <f t="shared" si="29"/>
        <v> </v>
      </c>
      <c r="BF41" s="76" t="str">
        <f t="shared" si="29"/>
        <v> </v>
      </c>
      <c r="BG41" s="76" t="str">
        <f t="shared" si="29"/>
        <v> </v>
      </c>
      <c r="BH41" s="76" t="str">
        <f t="shared" si="29"/>
        <v> </v>
      </c>
      <c r="BI41" s="76" t="str">
        <f t="shared" si="29"/>
        <v> </v>
      </c>
      <c r="BJ41" s="76" t="str">
        <f t="shared" si="29"/>
        <v> </v>
      </c>
      <c r="BK41" s="76" t="str">
        <f t="shared" si="29"/>
        <v> </v>
      </c>
      <c r="BL41" s="76" t="str">
        <f t="shared" si="29"/>
        <v> </v>
      </c>
      <c r="BM41" s="76" t="str">
        <f t="shared" si="29"/>
        <v> </v>
      </c>
      <c r="BN41" s="76" t="str">
        <f t="shared" si="29"/>
        <v> </v>
      </c>
      <c r="BO41" s="76" t="str">
        <f t="shared" si="29"/>
        <v> </v>
      </c>
      <c r="BP41" s="76" t="str">
        <f t="shared" si="29"/>
        <v> </v>
      </c>
      <c r="BQ41" s="76" t="str">
        <f t="shared" si="29"/>
        <v> </v>
      </c>
      <c r="BR41" s="76" t="str">
        <f t="shared" si="29"/>
        <v> </v>
      </c>
      <c r="BS41" s="76" t="str">
        <f t="shared" si="29"/>
        <v> </v>
      </c>
      <c r="BT41" s="76" t="str">
        <f t="shared" si="29"/>
        <v> </v>
      </c>
      <c r="BU41" s="76" t="str">
        <f t="shared" si="30"/>
        <v> </v>
      </c>
      <c r="BV41" s="76" t="str">
        <f t="shared" si="30"/>
        <v> </v>
      </c>
      <c r="BW41" s="76" t="str">
        <f t="shared" si="30"/>
        <v> </v>
      </c>
      <c r="BX41" s="76" t="str">
        <f t="shared" si="30"/>
        <v> </v>
      </c>
      <c r="BY41" s="76" t="str">
        <f t="shared" si="30"/>
        <v> </v>
      </c>
      <c r="BZ41" s="76" t="str">
        <f t="shared" si="30"/>
        <v> </v>
      </c>
      <c r="CA41" s="76" t="str">
        <f t="shared" si="30"/>
        <v> </v>
      </c>
      <c r="CB41" s="76" t="str">
        <f t="shared" si="30"/>
        <v> </v>
      </c>
      <c r="CC41" s="76" t="str">
        <f t="shared" si="30"/>
        <v> </v>
      </c>
      <c r="CD41" s="76" t="str">
        <f t="shared" si="30"/>
        <v> </v>
      </c>
      <c r="CE41" s="76" t="str">
        <f t="shared" si="30"/>
        <v> </v>
      </c>
      <c r="CF41" s="76" t="str">
        <f t="shared" si="30"/>
        <v> </v>
      </c>
      <c r="CG41" s="76" t="str">
        <f t="shared" si="30"/>
        <v> </v>
      </c>
      <c r="CH41" s="76" t="str">
        <f t="shared" si="30"/>
        <v> </v>
      </c>
      <c r="CI41" s="76" t="str">
        <f t="shared" si="25"/>
        <v> </v>
      </c>
      <c r="CJ41" s="76" t="str">
        <f t="shared" si="25"/>
        <v> </v>
      </c>
      <c r="CK41" s="76" t="str">
        <f t="shared" si="25"/>
        <v> </v>
      </c>
      <c r="CL41" s="76" t="str">
        <f t="shared" si="25"/>
        <v> </v>
      </c>
      <c r="CM41" s="76" t="str">
        <f t="shared" si="25"/>
        <v> </v>
      </c>
      <c r="CN41" s="76" t="str">
        <f t="shared" si="25"/>
        <v> </v>
      </c>
      <c r="CO41" s="76" t="str">
        <f t="shared" si="25"/>
        <v> </v>
      </c>
      <c r="CP41" s="76" t="str">
        <f t="shared" si="25"/>
        <v> </v>
      </c>
      <c r="CQ41" s="76" t="str">
        <f t="shared" si="25"/>
        <v> </v>
      </c>
      <c r="CR41" s="76" t="str">
        <f t="shared" si="25"/>
        <v> </v>
      </c>
      <c r="CS41" s="76" t="str">
        <f t="shared" si="25"/>
        <v> </v>
      </c>
      <c r="CT41" s="76" t="str">
        <f t="shared" si="25"/>
        <v> </v>
      </c>
      <c r="CU41" s="76" t="str">
        <f t="shared" si="25"/>
        <v> </v>
      </c>
      <c r="CV41" s="76" t="str">
        <f t="shared" si="25"/>
        <v> </v>
      </c>
      <c r="CW41" s="76" t="str">
        <f t="shared" si="31"/>
        <v> </v>
      </c>
      <c r="CX41" s="76" t="str">
        <f t="shared" si="31"/>
        <v> </v>
      </c>
      <c r="CY41" s="76" t="str">
        <f t="shared" si="31"/>
        <v> </v>
      </c>
      <c r="CZ41" s="76" t="str">
        <f t="shared" si="31"/>
        <v> </v>
      </c>
      <c r="DA41" s="76" t="str">
        <f t="shared" si="31"/>
        <v> </v>
      </c>
      <c r="DB41" s="76" t="str">
        <f t="shared" si="31"/>
        <v> </v>
      </c>
      <c r="DC41" s="76" t="str">
        <f t="shared" si="31"/>
        <v> </v>
      </c>
      <c r="DD41" s="76" t="str">
        <f t="shared" si="31"/>
        <v> </v>
      </c>
      <c r="DE41" s="76" t="str">
        <f t="shared" si="23"/>
        <v> </v>
      </c>
      <c r="DF41" s="76" t="str">
        <f t="shared" si="23"/>
        <v> </v>
      </c>
      <c r="DG41" s="76" t="str">
        <f t="shared" si="23"/>
        <v> </v>
      </c>
      <c r="DH41" s="76" t="str">
        <f t="shared" si="23"/>
        <v> </v>
      </c>
      <c r="DI41" s="77" t="str">
        <f t="shared" si="23"/>
        <v> </v>
      </c>
    </row>
    <row r="42" spans="1:113" ht="25.5">
      <c r="A42" s="81"/>
      <c r="B42" s="84">
        <f>Responsabilites!$A41</f>
        <v>33</v>
      </c>
      <c r="C42" s="72" t="str">
        <f>Responsabilites!$B41</f>
        <v>Réaliser le scénario-maquette / le prototype détaillé</v>
      </c>
      <c r="D42" s="71" t="str">
        <f>IF(Responsabilites!AA41&gt;0,Responsabilites!AA41,IF(Responsabilites!AB41&gt;0,Responsabilites!AB41,Responsabilites!AC41))</f>
        <v>Chef de projet</v>
      </c>
      <c r="E42" s="32">
        <v>40330.4384375</v>
      </c>
      <c r="F42" s="32">
        <v>40344.4384375</v>
      </c>
      <c r="G42" s="34">
        <f t="shared" si="24"/>
        <v>14</v>
      </c>
      <c r="H42" s="33">
        <v>0</v>
      </c>
      <c r="I42" s="76" t="str">
        <f t="shared" si="26"/>
        <v> </v>
      </c>
      <c r="J42" s="76" t="str">
        <f t="shared" si="26"/>
        <v> </v>
      </c>
      <c r="K42" s="76" t="str">
        <f t="shared" si="26"/>
        <v> </v>
      </c>
      <c r="L42" s="76" t="str">
        <f t="shared" si="26"/>
        <v> </v>
      </c>
      <c r="M42" s="76" t="str">
        <f t="shared" si="26"/>
        <v> </v>
      </c>
      <c r="N42" s="76" t="str">
        <f t="shared" si="26"/>
        <v> </v>
      </c>
      <c r="O42" s="76" t="str">
        <f t="shared" si="26"/>
        <v> </v>
      </c>
      <c r="P42" s="76" t="str">
        <f t="shared" si="26"/>
        <v> </v>
      </c>
      <c r="Q42" s="76" t="str">
        <f t="shared" si="26"/>
        <v> </v>
      </c>
      <c r="R42" s="76" t="str">
        <f t="shared" si="26"/>
        <v> </v>
      </c>
      <c r="S42" s="76" t="str">
        <f t="shared" si="26"/>
        <v> </v>
      </c>
      <c r="T42" s="76" t="str">
        <f t="shared" si="26"/>
        <v> </v>
      </c>
      <c r="U42" s="76" t="str">
        <f t="shared" si="26"/>
        <v> </v>
      </c>
      <c r="V42" s="76" t="str">
        <f t="shared" si="26"/>
        <v> </v>
      </c>
      <c r="W42" s="76" t="str">
        <f t="shared" si="26"/>
        <v> </v>
      </c>
      <c r="X42" s="76" t="str">
        <f t="shared" si="26"/>
        <v> </v>
      </c>
      <c r="Y42" s="76" t="str">
        <f t="shared" si="27"/>
        <v> </v>
      </c>
      <c r="Z42" s="76" t="str">
        <f t="shared" si="27"/>
        <v> </v>
      </c>
      <c r="AA42" s="76" t="str">
        <f t="shared" si="27"/>
        <v> </v>
      </c>
      <c r="AB42" s="76" t="str">
        <f t="shared" si="27"/>
        <v> </v>
      </c>
      <c r="AC42" s="76" t="str">
        <f t="shared" si="27"/>
        <v> </v>
      </c>
      <c r="AD42" s="76" t="str">
        <f t="shared" si="27"/>
        <v> </v>
      </c>
      <c r="AE42" s="76" t="str">
        <f t="shared" si="27"/>
        <v>x</v>
      </c>
      <c r="AF42" s="76" t="str">
        <f t="shared" si="27"/>
        <v>x</v>
      </c>
      <c r="AG42" s="76" t="str">
        <f t="shared" si="27"/>
        <v> </v>
      </c>
      <c r="AH42" s="76" t="str">
        <f t="shared" si="27"/>
        <v> </v>
      </c>
      <c r="AI42" s="76" t="str">
        <f t="shared" si="27"/>
        <v> </v>
      </c>
      <c r="AJ42" s="76" t="str">
        <f t="shared" si="27"/>
        <v> </v>
      </c>
      <c r="AK42" s="76" t="str">
        <f t="shared" si="27"/>
        <v> </v>
      </c>
      <c r="AL42" s="76" t="str">
        <f t="shared" si="27"/>
        <v> </v>
      </c>
      <c r="AM42" s="76" t="str">
        <f t="shared" si="27"/>
        <v> </v>
      </c>
      <c r="AN42" s="76" t="str">
        <f t="shared" si="27"/>
        <v> </v>
      </c>
      <c r="AO42" s="76" t="str">
        <f t="shared" si="28"/>
        <v> </v>
      </c>
      <c r="AP42" s="76" t="str">
        <f t="shared" si="28"/>
        <v> </v>
      </c>
      <c r="AQ42" s="76" t="str">
        <f t="shared" si="28"/>
        <v> </v>
      </c>
      <c r="AR42" s="76" t="str">
        <f t="shared" si="28"/>
        <v> </v>
      </c>
      <c r="AS42" s="76" t="str">
        <f t="shared" si="28"/>
        <v> </v>
      </c>
      <c r="AT42" s="76" t="str">
        <f t="shared" si="28"/>
        <v> </v>
      </c>
      <c r="AU42" s="76" t="str">
        <f t="shared" si="28"/>
        <v> </v>
      </c>
      <c r="AV42" s="76" t="str">
        <f t="shared" si="28"/>
        <v> </v>
      </c>
      <c r="AW42" s="76" t="str">
        <f t="shared" si="28"/>
        <v> </v>
      </c>
      <c r="AX42" s="76" t="str">
        <f t="shared" si="28"/>
        <v> </v>
      </c>
      <c r="AY42" s="76" t="str">
        <f t="shared" si="28"/>
        <v> </v>
      </c>
      <c r="AZ42" s="76" t="str">
        <f t="shared" si="28"/>
        <v> </v>
      </c>
      <c r="BA42" s="76" t="str">
        <f t="shared" si="28"/>
        <v> </v>
      </c>
      <c r="BB42" s="76" t="str">
        <f t="shared" si="28"/>
        <v> </v>
      </c>
      <c r="BC42" s="76" t="str">
        <f t="shared" si="28"/>
        <v> </v>
      </c>
      <c r="BD42" s="76" t="str">
        <f t="shared" si="28"/>
        <v> </v>
      </c>
      <c r="BE42" s="76" t="str">
        <f t="shared" si="29"/>
        <v> </v>
      </c>
      <c r="BF42" s="76" t="str">
        <f t="shared" si="29"/>
        <v> </v>
      </c>
      <c r="BG42" s="76" t="str">
        <f t="shared" si="29"/>
        <v> </v>
      </c>
      <c r="BH42" s="76" t="str">
        <f t="shared" si="29"/>
        <v> </v>
      </c>
      <c r="BI42" s="76" t="str">
        <f t="shared" si="29"/>
        <v> </v>
      </c>
      <c r="BJ42" s="76" t="str">
        <f t="shared" si="29"/>
        <v> </v>
      </c>
      <c r="BK42" s="76" t="str">
        <f t="shared" si="29"/>
        <v> </v>
      </c>
      <c r="BL42" s="76" t="str">
        <f t="shared" si="29"/>
        <v> </v>
      </c>
      <c r="BM42" s="76" t="str">
        <f t="shared" si="29"/>
        <v> </v>
      </c>
      <c r="BN42" s="76" t="str">
        <f t="shared" si="29"/>
        <v> </v>
      </c>
      <c r="BO42" s="76" t="str">
        <f t="shared" si="29"/>
        <v> </v>
      </c>
      <c r="BP42" s="76" t="str">
        <f t="shared" si="29"/>
        <v> </v>
      </c>
      <c r="BQ42" s="76" t="str">
        <f t="shared" si="29"/>
        <v> </v>
      </c>
      <c r="BR42" s="76" t="str">
        <f t="shared" si="29"/>
        <v> </v>
      </c>
      <c r="BS42" s="76" t="str">
        <f t="shared" si="29"/>
        <v> </v>
      </c>
      <c r="BT42" s="76" t="str">
        <f t="shared" si="29"/>
        <v> </v>
      </c>
      <c r="BU42" s="76" t="str">
        <f t="shared" si="30"/>
        <v> </v>
      </c>
      <c r="BV42" s="76" t="str">
        <f t="shared" si="30"/>
        <v> </v>
      </c>
      <c r="BW42" s="76" t="str">
        <f t="shared" si="30"/>
        <v> </v>
      </c>
      <c r="BX42" s="76" t="str">
        <f t="shared" si="30"/>
        <v> </v>
      </c>
      <c r="BY42" s="76" t="str">
        <f t="shared" si="30"/>
        <v> </v>
      </c>
      <c r="BZ42" s="76" t="str">
        <f t="shared" si="30"/>
        <v> </v>
      </c>
      <c r="CA42" s="76" t="str">
        <f t="shared" si="30"/>
        <v> </v>
      </c>
      <c r="CB42" s="76" t="str">
        <f t="shared" si="30"/>
        <v> </v>
      </c>
      <c r="CC42" s="76" t="str">
        <f t="shared" si="30"/>
        <v> </v>
      </c>
      <c r="CD42" s="76" t="str">
        <f t="shared" si="30"/>
        <v> </v>
      </c>
      <c r="CE42" s="76" t="str">
        <f t="shared" si="30"/>
        <v> </v>
      </c>
      <c r="CF42" s="76" t="str">
        <f t="shared" si="30"/>
        <v> </v>
      </c>
      <c r="CG42" s="76" t="str">
        <f t="shared" si="30"/>
        <v> </v>
      </c>
      <c r="CH42" s="76" t="str">
        <f t="shared" si="30"/>
        <v> </v>
      </c>
      <c r="CI42" s="76" t="str">
        <f t="shared" si="25"/>
        <v> </v>
      </c>
      <c r="CJ42" s="76" t="str">
        <f t="shared" si="25"/>
        <v> </v>
      </c>
      <c r="CK42" s="76" t="str">
        <f t="shared" si="25"/>
        <v> </v>
      </c>
      <c r="CL42" s="76" t="str">
        <f t="shared" si="25"/>
        <v> </v>
      </c>
      <c r="CM42" s="76" t="str">
        <f t="shared" si="25"/>
        <v> </v>
      </c>
      <c r="CN42" s="76" t="str">
        <f t="shared" si="25"/>
        <v> </v>
      </c>
      <c r="CO42" s="76" t="str">
        <f t="shared" si="25"/>
        <v> </v>
      </c>
      <c r="CP42" s="76" t="str">
        <f t="shared" si="25"/>
        <v> </v>
      </c>
      <c r="CQ42" s="76" t="str">
        <f t="shared" si="25"/>
        <v> </v>
      </c>
      <c r="CR42" s="76" t="str">
        <f t="shared" si="25"/>
        <v> </v>
      </c>
      <c r="CS42" s="76" t="str">
        <f t="shared" si="25"/>
        <v> </v>
      </c>
      <c r="CT42" s="76" t="str">
        <f t="shared" si="25"/>
        <v> </v>
      </c>
      <c r="CU42" s="76" t="str">
        <f t="shared" si="25"/>
        <v> </v>
      </c>
      <c r="CV42" s="76" t="str">
        <f t="shared" si="25"/>
        <v> </v>
      </c>
      <c r="CW42" s="76" t="str">
        <f t="shared" si="31"/>
        <v> </v>
      </c>
      <c r="CX42" s="76" t="str">
        <f t="shared" si="31"/>
        <v> </v>
      </c>
      <c r="CY42" s="76" t="str">
        <f t="shared" si="31"/>
        <v> </v>
      </c>
      <c r="CZ42" s="76" t="str">
        <f t="shared" si="31"/>
        <v> </v>
      </c>
      <c r="DA42" s="76" t="str">
        <f t="shared" si="31"/>
        <v> </v>
      </c>
      <c r="DB42" s="76" t="str">
        <f t="shared" si="31"/>
        <v> </v>
      </c>
      <c r="DC42" s="76" t="str">
        <f t="shared" si="31"/>
        <v> </v>
      </c>
      <c r="DD42" s="76" t="str">
        <f t="shared" si="31"/>
        <v> </v>
      </c>
      <c r="DE42" s="76" t="str">
        <f t="shared" si="31"/>
        <v> </v>
      </c>
      <c r="DF42" s="76" t="str">
        <f t="shared" si="31"/>
        <v> </v>
      </c>
      <c r="DG42" s="76" t="str">
        <f t="shared" si="31"/>
        <v> </v>
      </c>
      <c r="DH42" s="76" t="str">
        <f t="shared" si="31"/>
        <v> </v>
      </c>
      <c r="DI42" s="77" t="str">
        <f t="shared" si="31"/>
        <v> </v>
      </c>
    </row>
    <row r="43" spans="1:113" ht="18">
      <c r="A43" s="81"/>
      <c r="B43" s="84">
        <f>Responsabilites!$A42</f>
        <v>34</v>
      </c>
      <c r="C43" s="72" t="str">
        <f>Responsabilites!$B42</f>
        <v>Revoir et détailler l'échéancier</v>
      </c>
      <c r="D43" s="71" t="str">
        <f>IF(Responsabilites!AA42&gt;0,Responsabilites!AA42,IF(Responsabilites!AB42&gt;0,Responsabilites!AB42,Responsabilites!AC42))</f>
        <v>Chef de projet</v>
      </c>
      <c r="E43" s="32">
        <v>40216.4384375</v>
      </c>
      <c r="F43" s="32">
        <v>40219.4384375</v>
      </c>
      <c r="G43" s="34">
        <f t="shared" si="24"/>
        <v>3</v>
      </c>
      <c r="H43" s="33">
        <v>0</v>
      </c>
      <c r="I43" s="76" t="str">
        <f t="shared" si="26"/>
        <v> </v>
      </c>
      <c r="J43" s="76" t="str">
        <f t="shared" si="26"/>
        <v> </v>
      </c>
      <c r="K43" s="76" t="str">
        <f t="shared" si="26"/>
        <v> </v>
      </c>
      <c r="L43" s="76" t="str">
        <f t="shared" si="26"/>
        <v> </v>
      </c>
      <c r="M43" s="76" t="str">
        <f t="shared" si="26"/>
        <v> </v>
      </c>
      <c r="N43" s="76" t="str">
        <f t="shared" si="26"/>
        <v> </v>
      </c>
      <c r="O43" s="76" t="str">
        <f t="shared" si="26"/>
        <v> </v>
      </c>
      <c r="P43" s="76" t="str">
        <f t="shared" si="26"/>
        <v> </v>
      </c>
      <c r="Q43" s="76" t="str">
        <f t="shared" si="26"/>
        <v> </v>
      </c>
      <c r="R43" s="76" t="str">
        <f t="shared" si="26"/>
        <v> </v>
      </c>
      <c r="S43" s="76" t="str">
        <f t="shared" si="26"/>
        <v> </v>
      </c>
      <c r="T43" s="76" t="str">
        <f t="shared" si="26"/>
        <v> </v>
      </c>
      <c r="U43" s="76" t="str">
        <f t="shared" si="26"/>
        <v> </v>
      </c>
      <c r="V43" s="76" t="str">
        <f t="shared" si="26"/>
        <v> </v>
      </c>
      <c r="W43" s="76" t="str">
        <f t="shared" si="26"/>
        <v> </v>
      </c>
      <c r="X43" s="76" t="str">
        <f t="shared" si="26"/>
        <v> </v>
      </c>
      <c r="Y43" s="76" t="str">
        <f t="shared" si="27"/>
        <v> </v>
      </c>
      <c r="Z43" s="76" t="str">
        <f t="shared" si="27"/>
        <v> </v>
      </c>
      <c r="AA43" s="76" t="str">
        <f t="shared" si="27"/>
        <v> </v>
      </c>
      <c r="AB43" s="76" t="str">
        <f t="shared" si="27"/>
        <v> </v>
      </c>
      <c r="AC43" s="76" t="str">
        <f t="shared" si="27"/>
        <v> </v>
      </c>
      <c r="AD43" s="76" t="str">
        <f t="shared" si="27"/>
        <v> </v>
      </c>
      <c r="AE43" s="76" t="str">
        <f t="shared" si="27"/>
        <v> </v>
      </c>
      <c r="AF43" s="76" t="str">
        <f t="shared" si="27"/>
        <v> </v>
      </c>
      <c r="AG43" s="76" t="str">
        <f t="shared" si="27"/>
        <v> </v>
      </c>
      <c r="AH43" s="76" t="str">
        <f t="shared" si="27"/>
        <v> </v>
      </c>
      <c r="AI43" s="76" t="str">
        <f t="shared" si="27"/>
        <v> </v>
      </c>
      <c r="AJ43" s="76" t="str">
        <f t="shared" si="27"/>
        <v> </v>
      </c>
      <c r="AK43" s="76" t="str">
        <f t="shared" si="27"/>
        <v> </v>
      </c>
      <c r="AL43" s="76" t="str">
        <f t="shared" si="27"/>
        <v> </v>
      </c>
      <c r="AM43" s="76" t="str">
        <f t="shared" si="27"/>
        <v> </v>
      </c>
      <c r="AN43" s="76" t="str">
        <f t="shared" si="27"/>
        <v> </v>
      </c>
      <c r="AO43" s="76" t="str">
        <f t="shared" si="28"/>
        <v> </v>
      </c>
      <c r="AP43" s="76" t="str">
        <f t="shared" si="28"/>
        <v> </v>
      </c>
      <c r="AQ43" s="76" t="str">
        <f t="shared" si="28"/>
        <v> </v>
      </c>
      <c r="AR43" s="76" t="str">
        <f t="shared" si="28"/>
        <v> </v>
      </c>
      <c r="AS43" s="76" t="str">
        <f t="shared" si="28"/>
        <v> </v>
      </c>
      <c r="AT43" s="76" t="str">
        <f t="shared" si="28"/>
        <v> </v>
      </c>
      <c r="AU43" s="76" t="str">
        <f t="shared" si="28"/>
        <v> </v>
      </c>
      <c r="AV43" s="76" t="str">
        <f t="shared" si="28"/>
        <v> </v>
      </c>
      <c r="AW43" s="76" t="str">
        <f t="shared" si="28"/>
        <v> </v>
      </c>
      <c r="AX43" s="76" t="str">
        <f t="shared" si="28"/>
        <v> </v>
      </c>
      <c r="AY43" s="76" t="str">
        <f t="shared" si="28"/>
        <v> </v>
      </c>
      <c r="AZ43" s="76" t="str">
        <f t="shared" si="28"/>
        <v> </v>
      </c>
      <c r="BA43" s="76" t="str">
        <f t="shared" si="28"/>
        <v> </v>
      </c>
      <c r="BB43" s="76" t="str">
        <f t="shared" si="28"/>
        <v> </v>
      </c>
      <c r="BC43" s="76" t="str">
        <f t="shared" si="28"/>
        <v> </v>
      </c>
      <c r="BD43" s="76" t="str">
        <f t="shared" si="28"/>
        <v> </v>
      </c>
      <c r="BE43" s="76" t="str">
        <f t="shared" si="29"/>
        <v> </v>
      </c>
      <c r="BF43" s="76" t="str">
        <f t="shared" si="29"/>
        <v> </v>
      </c>
      <c r="BG43" s="76" t="str">
        <f t="shared" si="29"/>
        <v> </v>
      </c>
      <c r="BH43" s="76" t="str">
        <f t="shared" si="29"/>
        <v> </v>
      </c>
      <c r="BI43" s="76" t="str">
        <f t="shared" si="29"/>
        <v> </v>
      </c>
      <c r="BJ43" s="76" t="str">
        <f t="shared" si="29"/>
        <v> </v>
      </c>
      <c r="BK43" s="76" t="str">
        <f t="shared" si="29"/>
        <v> </v>
      </c>
      <c r="BL43" s="76" t="str">
        <f t="shared" si="29"/>
        <v> </v>
      </c>
      <c r="BM43" s="76" t="str">
        <f t="shared" si="29"/>
        <v> </v>
      </c>
      <c r="BN43" s="76" t="str">
        <f t="shared" si="29"/>
        <v> </v>
      </c>
      <c r="BO43" s="76" t="str">
        <f t="shared" si="29"/>
        <v> </v>
      </c>
      <c r="BP43" s="76" t="str">
        <f t="shared" si="29"/>
        <v> </v>
      </c>
      <c r="BQ43" s="76" t="str">
        <f t="shared" si="29"/>
        <v> </v>
      </c>
      <c r="BR43" s="76" t="str">
        <f t="shared" si="29"/>
        <v> </v>
      </c>
      <c r="BS43" s="76" t="str">
        <f t="shared" si="29"/>
        <v> </v>
      </c>
      <c r="BT43" s="76" t="str">
        <f t="shared" si="29"/>
        <v> </v>
      </c>
      <c r="BU43" s="76" t="str">
        <f t="shared" si="30"/>
        <v> </v>
      </c>
      <c r="BV43" s="76" t="str">
        <f t="shared" si="30"/>
        <v> </v>
      </c>
      <c r="BW43" s="76" t="str">
        <f t="shared" si="30"/>
        <v> </v>
      </c>
      <c r="BX43" s="76" t="str">
        <f t="shared" si="30"/>
        <v> </v>
      </c>
      <c r="BY43" s="76" t="str">
        <f t="shared" si="30"/>
        <v> </v>
      </c>
      <c r="BZ43" s="76" t="str">
        <f t="shared" si="30"/>
        <v> </v>
      </c>
      <c r="CA43" s="76" t="str">
        <f t="shared" si="30"/>
        <v> </v>
      </c>
      <c r="CB43" s="76" t="str">
        <f t="shared" si="30"/>
        <v> </v>
      </c>
      <c r="CC43" s="76" t="str">
        <f t="shared" si="30"/>
        <v> </v>
      </c>
      <c r="CD43" s="76" t="str">
        <f t="shared" si="30"/>
        <v> </v>
      </c>
      <c r="CE43" s="76" t="str">
        <f t="shared" si="30"/>
        <v> </v>
      </c>
      <c r="CF43" s="76" t="str">
        <f t="shared" si="30"/>
        <v> </v>
      </c>
      <c r="CG43" s="76" t="str">
        <f t="shared" si="30"/>
        <v> </v>
      </c>
      <c r="CH43" s="76" t="str">
        <f t="shared" si="30"/>
        <v> </v>
      </c>
      <c r="CI43" s="76" t="str">
        <f t="shared" si="25"/>
        <v> </v>
      </c>
      <c r="CJ43" s="76" t="str">
        <f t="shared" si="25"/>
        <v> </v>
      </c>
      <c r="CK43" s="76" t="str">
        <f t="shared" si="25"/>
        <v> </v>
      </c>
      <c r="CL43" s="76" t="str">
        <f t="shared" si="25"/>
        <v> </v>
      </c>
      <c r="CM43" s="76" t="str">
        <f t="shared" si="25"/>
        <v> </v>
      </c>
      <c r="CN43" s="76" t="str">
        <f t="shared" si="25"/>
        <v> </v>
      </c>
      <c r="CO43" s="76" t="str">
        <f t="shared" si="25"/>
        <v> </v>
      </c>
      <c r="CP43" s="76" t="str">
        <f t="shared" si="25"/>
        <v> </v>
      </c>
      <c r="CQ43" s="76" t="str">
        <f t="shared" si="25"/>
        <v> </v>
      </c>
      <c r="CR43" s="76" t="str">
        <f t="shared" si="25"/>
        <v> </v>
      </c>
      <c r="CS43" s="76" t="str">
        <f t="shared" si="25"/>
        <v> </v>
      </c>
      <c r="CT43" s="76" t="str">
        <f t="shared" si="25"/>
        <v> </v>
      </c>
      <c r="CU43" s="76" t="str">
        <f t="shared" si="25"/>
        <v> </v>
      </c>
      <c r="CV43" s="76" t="str">
        <f t="shared" si="25"/>
        <v> </v>
      </c>
      <c r="CW43" s="76" t="str">
        <f t="shared" si="31"/>
        <v> </v>
      </c>
      <c r="CX43" s="76" t="str">
        <f t="shared" si="31"/>
        <v> </v>
      </c>
      <c r="CY43" s="76" t="str">
        <f t="shared" si="31"/>
        <v> </v>
      </c>
      <c r="CZ43" s="76" t="str">
        <f t="shared" si="31"/>
        <v> </v>
      </c>
      <c r="DA43" s="76" t="str">
        <f t="shared" si="31"/>
        <v> </v>
      </c>
      <c r="DB43" s="76" t="str">
        <f t="shared" si="31"/>
        <v> </v>
      </c>
      <c r="DC43" s="76" t="str">
        <f t="shared" si="31"/>
        <v> </v>
      </c>
      <c r="DD43" s="76" t="str">
        <f t="shared" si="31"/>
        <v> </v>
      </c>
      <c r="DE43" s="76" t="str">
        <f t="shared" si="31"/>
        <v> </v>
      </c>
      <c r="DF43" s="76" t="str">
        <f t="shared" si="31"/>
        <v> </v>
      </c>
      <c r="DG43" s="76" t="str">
        <f t="shared" si="31"/>
        <v> </v>
      </c>
      <c r="DH43" s="76" t="str">
        <f t="shared" si="31"/>
        <v> </v>
      </c>
      <c r="DI43" s="77" t="str">
        <f t="shared" si="31"/>
        <v> </v>
      </c>
    </row>
    <row r="44" spans="1:113" ht="18">
      <c r="A44" s="81"/>
      <c r="B44" s="84">
        <f>Responsabilites!$A43</f>
        <v>35</v>
      </c>
      <c r="C44" s="72" t="str">
        <f>Responsabilites!$B43</f>
        <v>Revoir et ajuster le budget</v>
      </c>
      <c r="D44" s="71" t="str">
        <f>IF(Responsabilites!AA43&gt;0,Responsabilites!AA43,IF(Responsabilites!AB43&gt;0,Responsabilites!AB43,Responsabilites!AC43))</f>
        <v>Chef de projet</v>
      </c>
      <c r="E44" s="32">
        <v>40221.4384375</v>
      </c>
      <c r="F44" s="32">
        <v>40224.4384375</v>
      </c>
      <c r="G44" s="34">
        <f t="shared" si="24"/>
        <v>3</v>
      </c>
      <c r="H44" s="33">
        <v>0</v>
      </c>
      <c r="I44" s="76" t="str">
        <f t="shared" si="26"/>
        <v> </v>
      </c>
      <c r="J44" s="76" t="str">
        <f t="shared" si="26"/>
        <v> </v>
      </c>
      <c r="K44" s="76" t="str">
        <f t="shared" si="26"/>
        <v> </v>
      </c>
      <c r="L44" s="76" t="str">
        <f t="shared" si="26"/>
        <v> </v>
      </c>
      <c r="M44" s="76" t="str">
        <f t="shared" si="26"/>
        <v> </v>
      </c>
      <c r="N44" s="76" t="str">
        <f t="shared" si="26"/>
        <v> </v>
      </c>
      <c r="O44" s="76" t="str">
        <f t="shared" si="26"/>
        <v>x</v>
      </c>
      <c r="P44" s="76" t="str">
        <f t="shared" si="26"/>
        <v> </v>
      </c>
      <c r="Q44" s="76" t="str">
        <f t="shared" si="26"/>
        <v> </v>
      </c>
      <c r="R44" s="76" t="str">
        <f t="shared" si="26"/>
        <v> </v>
      </c>
      <c r="S44" s="76" t="str">
        <f t="shared" si="26"/>
        <v> </v>
      </c>
      <c r="T44" s="76" t="str">
        <f t="shared" si="26"/>
        <v> </v>
      </c>
      <c r="U44" s="76" t="str">
        <f t="shared" si="26"/>
        <v> </v>
      </c>
      <c r="V44" s="76" t="str">
        <f t="shared" si="26"/>
        <v> </v>
      </c>
      <c r="W44" s="76" t="str">
        <f t="shared" si="26"/>
        <v> </v>
      </c>
      <c r="X44" s="76" t="str">
        <f t="shared" si="26"/>
        <v> </v>
      </c>
      <c r="Y44" s="76" t="str">
        <f t="shared" si="27"/>
        <v> </v>
      </c>
      <c r="Z44" s="76" t="str">
        <f t="shared" si="27"/>
        <v> </v>
      </c>
      <c r="AA44" s="76" t="str">
        <f t="shared" si="27"/>
        <v> </v>
      </c>
      <c r="AB44" s="76" t="str">
        <f t="shared" si="27"/>
        <v> </v>
      </c>
      <c r="AC44" s="76" t="str">
        <f t="shared" si="27"/>
        <v> </v>
      </c>
      <c r="AD44" s="76" t="str">
        <f t="shared" si="27"/>
        <v> </v>
      </c>
      <c r="AE44" s="76" t="str">
        <f t="shared" si="27"/>
        <v> </v>
      </c>
      <c r="AF44" s="76" t="str">
        <f t="shared" si="27"/>
        <v> </v>
      </c>
      <c r="AG44" s="76" t="str">
        <f t="shared" si="27"/>
        <v> </v>
      </c>
      <c r="AH44" s="76" t="str">
        <f t="shared" si="27"/>
        <v> </v>
      </c>
      <c r="AI44" s="76" t="str">
        <f t="shared" si="27"/>
        <v> </v>
      </c>
      <c r="AJ44" s="76" t="str">
        <f t="shared" si="27"/>
        <v> </v>
      </c>
      <c r="AK44" s="76" t="str">
        <f t="shared" si="27"/>
        <v> </v>
      </c>
      <c r="AL44" s="76" t="str">
        <f t="shared" si="27"/>
        <v> </v>
      </c>
      <c r="AM44" s="76" t="str">
        <f t="shared" si="27"/>
        <v> </v>
      </c>
      <c r="AN44" s="76" t="str">
        <f t="shared" si="27"/>
        <v> </v>
      </c>
      <c r="AO44" s="76" t="str">
        <f t="shared" si="28"/>
        <v> </v>
      </c>
      <c r="AP44" s="76" t="str">
        <f t="shared" si="28"/>
        <v> </v>
      </c>
      <c r="AQ44" s="76" t="str">
        <f t="shared" si="28"/>
        <v> </v>
      </c>
      <c r="AR44" s="76" t="str">
        <f t="shared" si="28"/>
        <v> </v>
      </c>
      <c r="AS44" s="76" t="str">
        <f t="shared" si="28"/>
        <v> </v>
      </c>
      <c r="AT44" s="76" t="str">
        <f t="shared" si="28"/>
        <v> </v>
      </c>
      <c r="AU44" s="76" t="str">
        <f t="shared" si="28"/>
        <v> </v>
      </c>
      <c r="AV44" s="76" t="str">
        <f t="shared" si="28"/>
        <v> </v>
      </c>
      <c r="AW44" s="76" t="str">
        <f t="shared" si="28"/>
        <v> </v>
      </c>
      <c r="AX44" s="76" t="str">
        <f t="shared" si="28"/>
        <v> </v>
      </c>
      <c r="AY44" s="76" t="str">
        <f t="shared" si="28"/>
        <v> </v>
      </c>
      <c r="AZ44" s="76" t="str">
        <f t="shared" si="28"/>
        <v> </v>
      </c>
      <c r="BA44" s="76" t="str">
        <f t="shared" si="28"/>
        <v> </v>
      </c>
      <c r="BB44" s="76" t="str">
        <f t="shared" si="28"/>
        <v> </v>
      </c>
      <c r="BC44" s="76" t="str">
        <f t="shared" si="28"/>
        <v> </v>
      </c>
      <c r="BD44" s="76" t="str">
        <f t="shared" si="28"/>
        <v> </v>
      </c>
      <c r="BE44" s="76" t="str">
        <f t="shared" si="29"/>
        <v> </v>
      </c>
      <c r="BF44" s="76" t="str">
        <f t="shared" si="29"/>
        <v> </v>
      </c>
      <c r="BG44" s="76" t="str">
        <f t="shared" si="29"/>
        <v> </v>
      </c>
      <c r="BH44" s="76" t="str">
        <f t="shared" si="29"/>
        <v> </v>
      </c>
      <c r="BI44" s="76" t="str">
        <f t="shared" si="29"/>
        <v> </v>
      </c>
      <c r="BJ44" s="76" t="str">
        <f t="shared" si="29"/>
        <v> </v>
      </c>
      <c r="BK44" s="76" t="str">
        <f t="shared" si="29"/>
        <v> </v>
      </c>
      <c r="BL44" s="76" t="str">
        <f t="shared" si="29"/>
        <v> </v>
      </c>
      <c r="BM44" s="76" t="str">
        <f t="shared" si="29"/>
        <v> </v>
      </c>
      <c r="BN44" s="76" t="str">
        <f t="shared" si="29"/>
        <v> </v>
      </c>
      <c r="BO44" s="76" t="str">
        <f t="shared" si="29"/>
        <v> </v>
      </c>
      <c r="BP44" s="76" t="str">
        <f t="shared" si="29"/>
        <v> </v>
      </c>
      <c r="BQ44" s="76" t="str">
        <f t="shared" si="29"/>
        <v> </v>
      </c>
      <c r="BR44" s="76" t="str">
        <f t="shared" si="29"/>
        <v> </v>
      </c>
      <c r="BS44" s="76" t="str">
        <f t="shared" si="29"/>
        <v> </v>
      </c>
      <c r="BT44" s="76" t="str">
        <f t="shared" si="29"/>
        <v> </v>
      </c>
      <c r="BU44" s="76" t="str">
        <f t="shared" si="30"/>
        <v> </v>
      </c>
      <c r="BV44" s="76" t="str">
        <f t="shared" si="30"/>
        <v> </v>
      </c>
      <c r="BW44" s="76" t="str">
        <f t="shared" si="30"/>
        <v> </v>
      </c>
      <c r="BX44" s="76" t="str">
        <f t="shared" si="30"/>
        <v> </v>
      </c>
      <c r="BY44" s="76" t="str">
        <f t="shared" si="30"/>
        <v> </v>
      </c>
      <c r="BZ44" s="76" t="str">
        <f t="shared" si="30"/>
        <v> </v>
      </c>
      <c r="CA44" s="76" t="str">
        <f t="shared" si="30"/>
        <v> </v>
      </c>
      <c r="CB44" s="76" t="str">
        <f t="shared" si="30"/>
        <v> </v>
      </c>
      <c r="CC44" s="76" t="str">
        <f t="shared" si="30"/>
        <v> </v>
      </c>
      <c r="CD44" s="76" t="str">
        <f t="shared" si="30"/>
        <v> </v>
      </c>
      <c r="CE44" s="76" t="str">
        <f t="shared" si="30"/>
        <v> </v>
      </c>
      <c r="CF44" s="76" t="str">
        <f t="shared" si="30"/>
        <v> </v>
      </c>
      <c r="CG44" s="76" t="str">
        <f t="shared" si="30"/>
        <v> </v>
      </c>
      <c r="CH44" s="76" t="str">
        <f t="shared" si="30"/>
        <v> </v>
      </c>
      <c r="CI44" s="76" t="str">
        <f t="shared" si="25"/>
        <v> </v>
      </c>
      <c r="CJ44" s="76" t="str">
        <f t="shared" si="25"/>
        <v> </v>
      </c>
      <c r="CK44" s="76" t="str">
        <f t="shared" si="25"/>
        <v> </v>
      </c>
      <c r="CL44" s="76" t="str">
        <f t="shared" si="25"/>
        <v> </v>
      </c>
      <c r="CM44" s="76" t="str">
        <f t="shared" si="25"/>
        <v> </v>
      </c>
      <c r="CN44" s="76" t="str">
        <f t="shared" si="25"/>
        <v> </v>
      </c>
      <c r="CO44" s="76" t="str">
        <f t="shared" si="25"/>
        <v> </v>
      </c>
      <c r="CP44" s="76" t="str">
        <f t="shared" si="25"/>
        <v> </v>
      </c>
      <c r="CQ44" s="76" t="str">
        <f t="shared" si="25"/>
        <v> </v>
      </c>
      <c r="CR44" s="76" t="str">
        <f t="shared" si="25"/>
        <v> </v>
      </c>
      <c r="CS44" s="76" t="str">
        <f t="shared" si="25"/>
        <v> </v>
      </c>
      <c r="CT44" s="76" t="str">
        <f t="shared" si="25"/>
        <v> </v>
      </c>
      <c r="CU44" s="76" t="str">
        <f t="shared" si="25"/>
        <v> </v>
      </c>
      <c r="CV44" s="76" t="str">
        <f t="shared" si="25"/>
        <v> </v>
      </c>
      <c r="CW44" s="76" t="str">
        <f t="shared" si="31"/>
        <v> </v>
      </c>
      <c r="CX44" s="76" t="str">
        <f t="shared" si="31"/>
        <v> </v>
      </c>
      <c r="CY44" s="76" t="str">
        <f t="shared" si="31"/>
        <v> </v>
      </c>
      <c r="CZ44" s="76" t="str">
        <f t="shared" si="31"/>
        <v> </v>
      </c>
      <c r="DA44" s="76" t="str">
        <f t="shared" si="31"/>
        <v> </v>
      </c>
      <c r="DB44" s="76" t="str">
        <f t="shared" si="31"/>
        <v> </v>
      </c>
      <c r="DC44" s="76" t="str">
        <f t="shared" si="31"/>
        <v> </v>
      </c>
      <c r="DD44" s="76" t="str">
        <f t="shared" si="31"/>
        <v> </v>
      </c>
      <c r="DE44" s="76" t="str">
        <f t="shared" si="31"/>
        <v> </v>
      </c>
      <c r="DF44" s="76" t="str">
        <f t="shared" si="31"/>
        <v> </v>
      </c>
      <c r="DG44" s="76" t="str">
        <f t="shared" si="31"/>
        <v> </v>
      </c>
      <c r="DH44" s="76" t="str">
        <f t="shared" si="31"/>
        <v> </v>
      </c>
      <c r="DI44" s="77" t="str">
        <f t="shared" si="31"/>
        <v> </v>
      </c>
    </row>
    <row r="45" spans="1:113" ht="18">
      <c r="A45" s="81"/>
      <c r="B45" s="84">
        <f>Responsabilites!$A44</f>
        <v>36</v>
      </c>
      <c r="C45" s="72" t="str">
        <f>Responsabilites!$B44</f>
        <v>Évaluer le scénario-maquette ou le prototype</v>
      </c>
      <c r="D45" s="71" t="str">
        <f>IF(Responsabilites!AA44&gt;0,Responsabilites!AA44,IF(Responsabilites!AB44&gt;0,Responsabilites!AB44,Responsabilites!AC44))</f>
        <v>Institution</v>
      </c>
      <c r="E45" s="32">
        <v>40344.4384375</v>
      </c>
      <c r="F45" s="32">
        <v>40359.4384375</v>
      </c>
      <c r="G45" s="34">
        <f t="shared" si="24"/>
        <v>15</v>
      </c>
      <c r="H45" s="33">
        <v>0</v>
      </c>
      <c r="I45" s="76" t="str">
        <f t="shared" si="26"/>
        <v> </v>
      </c>
      <c r="J45" s="76" t="str">
        <f t="shared" si="26"/>
        <v> </v>
      </c>
      <c r="K45" s="76" t="str">
        <f t="shared" si="26"/>
        <v> </v>
      </c>
      <c r="L45" s="76" t="str">
        <f t="shared" si="26"/>
        <v> </v>
      </c>
      <c r="M45" s="76" t="str">
        <f t="shared" si="26"/>
        <v> </v>
      </c>
      <c r="N45" s="76" t="str">
        <f t="shared" si="26"/>
        <v> </v>
      </c>
      <c r="O45" s="76" t="str">
        <f t="shared" si="26"/>
        <v> </v>
      </c>
      <c r="P45" s="76" t="str">
        <f t="shared" si="26"/>
        <v> </v>
      </c>
      <c r="Q45" s="76" t="str">
        <f t="shared" si="26"/>
        <v> </v>
      </c>
      <c r="R45" s="76" t="str">
        <f t="shared" si="26"/>
        <v> </v>
      </c>
      <c r="S45" s="76" t="str">
        <f t="shared" si="26"/>
        <v> </v>
      </c>
      <c r="T45" s="76" t="str">
        <f t="shared" si="26"/>
        <v> </v>
      </c>
      <c r="U45" s="76" t="str">
        <f t="shared" si="26"/>
        <v> </v>
      </c>
      <c r="V45" s="76" t="str">
        <f t="shared" si="26"/>
        <v> </v>
      </c>
      <c r="W45" s="76" t="str">
        <f t="shared" si="26"/>
        <v> </v>
      </c>
      <c r="X45" s="76" t="str">
        <f t="shared" si="26"/>
        <v> </v>
      </c>
      <c r="Y45" s="76" t="str">
        <f t="shared" si="27"/>
        <v> </v>
      </c>
      <c r="Z45" s="76" t="str">
        <f t="shared" si="27"/>
        <v> </v>
      </c>
      <c r="AA45" s="76" t="str">
        <f t="shared" si="27"/>
        <v> </v>
      </c>
      <c r="AB45" s="76" t="str">
        <f t="shared" si="27"/>
        <v> </v>
      </c>
      <c r="AC45" s="76" t="str">
        <f t="shared" si="27"/>
        <v> </v>
      </c>
      <c r="AD45" s="76" t="str">
        <f t="shared" si="27"/>
        <v> </v>
      </c>
      <c r="AE45" s="76" t="str">
        <f t="shared" si="27"/>
        <v> </v>
      </c>
      <c r="AF45" s="76" t="str">
        <f t="shared" si="27"/>
        <v> </v>
      </c>
      <c r="AG45" s="76" t="str">
        <f t="shared" si="27"/>
        <v>x</v>
      </c>
      <c r="AH45" s="76" t="str">
        <f t="shared" si="27"/>
        <v>x</v>
      </c>
      <c r="AI45" s="76" t="str">
        <f t="shared" si="27"/>
        <v> </v>
      </c>
      <c r="AJ45" s="76" t="str">
        <f t="shared" si="27"/>
        <v> </v>
      </c>
      <c r="AK45" s="76" t="str">
        <f t="shared" si="27"/>
        <v> </v>
      </c>
      <c r="AL45" s="76" t="str">
        <f t="shared" si="27"/>
        <v> </v>
      </c>
      <c r="AM45" s="76" t="str">
        <f t="shared" si="27"/>
        <v> </v>
      </c>
      <c r="AN45" s="76" t="str">
        <f t="shared" si="27"/>
        <v> </v>
      </c>
      <c r="AO45" s="76" t="str">
        <f t="shared" si="28"/>
        <v> </v>
      </c>
      <c r="AP45" s="76" t="str">
        <f t="shared" si="28"/>
        <v> </v>
      </c>
      <c r="AQ45" s="76" t="str">
        <f t="shared" si="28"/>
        <v> </v>
      </c>
      <c r="AR45" s="76" t="str">
        <f t="shared" si="28"/>
        <v> </v>
      </c>
      <c r="AS45" s="76" t="str">
        <f t="shared" si="28"/>
        <v> </v>
      </c>
      <c r="AT45" s="76" t="str">
        <f t="shared" si="28"/>
        <v> </v>
      </c>
      <c r="AU45" s="76" t="str">
        <f t="shared" si="28"/>
        <v> </v>
      </c>
      <c r="AV45" s="76" t="str">
        <f t="shared" si="28"/>
        <v> </v>
      </c>
      <c r="AW45" s="76" t="str">
        <f t="shared" si="28"/>
        <v> </v>
      </c>
      <c r="AX45" s="76" t="str">
        <f t="shared" si="28"/>
        <v> </v>
      </c>
      <c r="AY45" s="76" t="str">
        <f t="shared" si="28"/>
        <v> </v>
      </c>
      <c r="AZ45" s="76" t="str">
        <f t="shared" si="28"/>
        <v> </v>
      </c>
      <c r="BA45" s="76" t="str">
        <f t="shared" si="28"/>
        <v> </v>
      </c>
      <c r="BB45" s="76" t="str">
        <f t="shared" si="28"/>
        <v> </v>
      </c>
      <c r="BC45" s="76" t="str">
        <f t="shared" si="28"/>
        <v> </v>
      </c>
      <c r="BD45" s="76" t="str">
        <f t="shared" si="28"/>
        <v> </v>
      </c>
      <c r="BE45" s="76" t="str">
        <f t="shared" si="29"/>
        <v> </v>
      </c>
      <c r="BF45" s="76" t="str">
        <f t="shared" si="29"/>
        <v> </v>
      </c>
      <c r="BG45" s="76" t="str">
        <f t="shared" si="29"/>
        <v> </v>
      </c>
      <c r="BH45" s="76" t="str">
        <f t="shared" si="29"/>
        <v> </v>
      </c>
      <c r="BI45" s="76" t="str">
        <f t="shared" si="29"/>
        <v> </v>
      </c>
      <c r="BJ45" s="76" t="str">
        <f t="shared" si="29"/>
        <v> </v>
      </c>
      <c r="BK45" s="76" t="str">
        <f t="shared" si="29"/>
        <v> </v>
      </c>
      <c r="BL45" s="76" t="str">
        <f t="shared" si="29"/>
        <v> </v>
      </c>
      <c r="BM45" s="76" t="str">
        <f t="shared" si="29"/>
        <v> </v>
      </c>
      <c r="BN45" s="76" t="str">
        <f t="shared" si="29"/>
        <v> </v>
      </c>
      <c r="BO45" s="76" t="str">
        <f t="shared" si="29"/>
        <v> </v>
      </c>
      <c r="BP45" s="76" t="str">
        <f t="shared" si="29"/>
        <v> </v>
      </c>
      <c r="BQ45" s="76" t="str">
        <f t="shared" si="29"/>
        <v> </v>
      </c>
      <c r="BR45" s="76" t="str">
        <f t="shared" si="29"/>
        <v> </v>
      </c>
      <c r="BS45" s="76" t="str">
        <f t="shared" si="29"/>
        <v> </v>
      </c>
      <c r="BT45" s="76" t="str">
        <f t="shared" si="29"/>
        <v> </v>
      </c>
      <c r="BU45" s="76" t="str">
        <f t="shared" si="30"/>
        <v> </v>
      </c>
      <c r="BV45" s="76" t="str">
        <f t="shared" si="30"/>
        <v> </v>
      </c>
      <c r="BW45" s="76" t="str">
        <f t="shared" si="30"/>
        <v> </v>
      </c>
      <c r="BX45" s="76" t="str">
        <f t="shared" si="30"/>
        <v> </v>
      </c>
      <c r="BY45" s="76" t="str">
        <f t="shared" si="30"/>
        <v> </v>
      </c>
      <c r="BZ45" s="76" t="str">
        <f t="shared" si="30"/>
        <v> </v>
      </c>
      <c r="CA45" s="76" t="str">
        <f t="shared" si="30"/>
        <v> </v>
      </c>
      <c r="CB45" s="76" t="str">
        <f t="shared" si="30"/>
        <v> </v>
      </c>
      <c r="CC45" s="76" t="str">
        <f t="shared" si="30"/>
        <v> </v>
      </c>
      <c r="CD45" s="76" t="str">
        <f t="shared" si="30"/>
        <v> </v>
      </c>
      <c r="CE45" s="76" t="str">
        <f t="shared" si="30"/>
        <v> </v>
      </c>
      <c r="CF45" s="76" t="str">
        <f t="shared" si="30"/>
        <v> </v>
      </c>
      <c r="CG45" s="76" t="str">
        <f t="shared" si="30"/>
        <v> </v>
      </c>
      <c r="CH45" s="76" t="str">
        <f t="shared" si="30"/>
        <v> </v>
      </c>
      <c r="CI45" s="76" t="str">
        <f t="shared" si="25"/>
        <v> </v>
      </c>
      <c r="CJ45" s="76" t="str">
        <f t="shared" si="25"/>
        <v> </v>
      </c>
      <c r="CK45" s="76" t="str">
        <f t="shared" si="25"/>
        <v> </v>
      </c>
      <c r="CL45" s="76" t="str">
        <f t="shared" si="25"/>
        <v> </v>
      </c>
      <c r="CM45" s="76" t="str">
        <f t="shared" si="25"/>
        <v> </v>
      </c>
      <c r="CN45" s="76" t="str">
        <f t="shared" si="25"/>
        <v> </v>
      </c>
      <c r="CO45" s="76" t="str">
        <f t="shared" si="25"/>
        <v> </v>
      </c>
      <c r="CP45" s="76" t="str">
        <f t="shared" si="25"/>
        <v> </v>
      </c>
      <c r="CQ45" s="76" t="str">
        <f t="shared" si="25"/>
        <v> </v>
      </c>
      <c r="CR45" s="76" t="str">
        <f t="shared" si="25"/>
        <v> </v>
      </c>
      <c r="CS45" s="76" t="str">
        <f t="shared" si="25"/>
        <v> </v>
      </c>
      <c r="CT45" s="76" t="str">
        <f t="shared" si="25"/>
        <v> </v>
      </c>
      <c r="CU45" s="76" t="str">
        <f t="shared" si="25"/>
        <v> </v>
      </c>
      <c r="CV45" s="76" t="str">
        <f t="shared" si="25"/>
        <v> </v>
      </c>
      <c r="CW45" s="76" t="str">
        <f t="shared" si="31"/>
        <v> </v>
      </c>
      <c r="CX45" s="76" t="str">
        <f t="shared" si="31"/>
        <v> </v>
      </c>
      <c r="CY45" s="76" t="str">
        <f t="shared" si="31"/>
        <v> </v>
      </c>
      <c r="CZ45" s="76" t="str">
        <f t="shared" si="31"/>
        <v> </v>
      </c>
      <c r="DA45" s="76" t="str">
        <f t="shared" si="31"/>
        <v> </v>
      </c>
      <c r="DB45" s="76" t="str">
        <f t="shared" si="31"/>
        <v> </v>
      </c>
      <c r="DC45" s="76" t="str">
        <f t="shared" si="31"/>
        <v> </v>
      </c>
      <c r="DD45" s="76" t="str">
        <f t="shared" si="31"/>
        <v> </v>
      </c>
      <c r="DE45" s="76" t="str">
        <f t="shared" si="31"/>
        <v> </v>
      </c>
      <c r="DF45" s="76" t="str">
        <f t="shared" si="31"/>
        <v> </v>
      </c>
      <c r="DG45" s="76" t="str">
        <f t="shared" si="31"/>
        <v> </v>
      </c>
      <c r="DH45" s="76" t="str">
        <f t="shared" si="31"/>
        <v> </v>
      </c>
      <c r="DI45" s="77" t="str">
        <f t="shared" si="31"/>
        <v> </v>
      </c>
    </row>
    <row r="46" spans="1:113" ht="18">
      <c r="A46" s="81"/>
      <c r="B46" s="84">
        <f>Responsabilites!$A45</f>
        <v>37</v>
      </c>
      <c r="C46" s="72" t="str">
        <f>Responsabilites!$B45</f>
        <v>Obtenir un accord sur la conception</v>
      </c>
      <c r="D46" s="71" t="str">
        <f>IF(Responsabilites!AA45&gt;0,Responsabilites!AA45,IF(Responsabilites!AB45&gt;0,Responsabilites!AB45,Responsabilites!AC45))</f>
        <v>Chef de projet</v>
      </c>
      <c r="E46" s="32">
        <v>40360.4384375</v>
      </c>
      <c r="F46" s="32">
        <v>40364.4384375</v>
      </c>
      <c r="G46" s="34">
        <f t="shared" si="24"/>
        <v>4</v>
      </c>
      <c r="H46" s="33">
        <v>0</v>
      </c>
      <c r="I46" s="76" t="str">
        <f t="shared" si="26"/>
        <v> </v>
      </c>
      <c r="J46" s="76" t="str">
        <f t="shared" si="26"/>
        <v> </v>
      </c>
      <c r="K46" s="76" t="str">
        <f t="shared" si="26"/>
        <v> </v>
      </c>
      <c r="L46" s="76" t="str">
        <f t="shared" si="26"/>
        <v> </v>
      </c>
      <c r="M46" s="76" t="str">
        <f t="shared" si="26"/>
        <v> </v>
      </c>
      <c r="N46" s="76" t="str">
        <f t="shared" si="26"/>
        <v> </v>
      </c>
      <c r="O46" s="76" t="str">
        <f t="shared" si="26"/>
        <v> </v>
      </c>
      <c r="P46" s="76" t="str">
        <f t="shared" si="26"/>
        <v> </v>
      </c>
      <c r="Q46" s="76" t="str">
        <f t="shared" si="26"/>
        <v> </v>
      </c>
      <c r="R46" s="76" t="str">
        <f t="shared" si="26"/>
        <v> </v>
      </c>
      <c r="S46" s="76" t="str">
        <f t="shared" si="26"/>
        <v> </v>
      </c>
      <c r="T46" s="76" t="str">
        <f t="shared" si="26"/>
        <v> </v>
      </c>
      <c r="U46" s="76" t="str">
        <f t="shared" si="26"/>
        <v> </v>
      </c>
      <c r="V46" s="76" t="str">
        <f t="shared" si="26"/>
        <v> </v>
      </c>
      <c r="W46" s="76" t="str">
        <f t="shared" si="26"/>
        <v> </v>
      </c>
      <c r="X46" s="76" t="str">
        <f t="shared" si="26"/>
        <v> </v>
      </c>
      <c r="Y46" s="76" t="str">
        <f t="shared" si="27"/>
        <v> </v>
      </c>
      <c r="Z46" s="76" t="str">
        <f t="shared" si="27"/>
        <v> </v>
      </c>
      <c r="AA46" s="76" t="str">
        <f t="shared" si="27"/>
        <v> </v>
      </c>
      <c r="AB46" s="76" t="str">
        <f t="shared" si="27"/>
        <v> </v>
      </c>
      <c r="AC46" s="76" t="str">
        <f t="shared" si="27"/>
        <v> </v>
      </c>
      <c r="AD46" s="76" t="str">
        <f t="shared" si="27"/>
        <v> </v>
      </c>
      <c r="AE46" s="76" t="str">
        <f t="shared" si="27"/>
        <v> </v>
      </c>
      <c r="AF46" s="76" t="str">
        <f t="shared" si="27"/>
        <v> </v>
      </c>
      <c r="AG46" s="76" t="str">
        <f t="shared" si="27"/>
        <v> </v>
      </c>
      <c r="AH46" s="76" t="str">
        <f t="shared" si="27"/>
        <v> </v>
      </c>
      <c r="AI46" s="76" t="str">
        <f t="shared" si="27"/>
        <v>x</v>
      </c>
      <c r="AJ46" s="76" t="str">
        <f t="shared" si="27"/>
        <v> </v>
      </c>
      <c r="AK46" s="76" t="str">
        <f t="shared" si="27"/>
        <v> </v>
      </c>
      <c r="AL46" s="76" t="str">
        <f t="shared" si="27"/>
        <v> </v>
      </c>
      <c r="AM46" s="76" t="str">
        <f t="shared" si="27"/>
        <v> </v>
      </c>
      <c r="AN46" s="76" t="str">
        <f t="shared" si="27"/>
        <v> </v>
      </c>
      <c r="AO46" s="76" t="str">
        <f t="shared" si="28"/>
        <v> </v>
      </c>
      <c r="AP46" s="76" t="str">
        <f t="shared" si="28"/>
        <v> </v>
      </c>
      <c r="AQ46" s="76" t="str">
        <f t="shared" si="28"/>
        <v> </v>
      </c>
      <c r="AR46" s="76" t="str">
        <f t="shared" si="28"/>
        <v> </v>
      </c>
      <c r="AS46" s="76" t="str">
        <f t="shared" si="28"/>
        <v> </v>
      </c>
      <c r="AT46" s="76" t="str">
        <f t="shared" si="28"/>
        <v> </v>
      </c>
      <c r="AU46" s="76" t="str">
        <f t="shared" si="28"/>
        <v> </v>
      </c>
      <c r="AV46" s="76" t="str">
        <f t="shared" si="28"/>
        <v> </v>
      </c>
      <c r="AW46" s="76" t="str">
        <f t="shared" si="28"/>
        <v> </v>
      </c>
      <c r="AX46" s="76" t="str">
        <f t="shared" si="28"/>
        <v> </v>
      </c>
      <c r="AY46" s="76" t="str">
        <f t="shared" si="28"/>
        <v> </v>
      </c>
      <c r="AZ46" s="76" t="str">
        <f t="shared" si="28"/>
        <v> </v>
      </c>
      <c r="BA46" s="76" t="str">
        <f t="shared" si="28"/>
        <v> </v>
      </c>
      <c r="BB46" s="76" t="str">
        <f t="shared" si="28"/>
        <v> </v>
      </c>
      <c r="BC46" s="76" t="str">
        <f t="shared" si="28"/>
        <v> </v>
      </c>
      <c r="BD46" s="76" t="str">
        <f t="shared" si="28"/>
        <v> </v>
      </c>
      <c r="BE46" s="76" t="str">
        <f t="shared" si="29"/>
        <v> </v>
      </c>
      <c r="BF46" s="76" t="str">
        <f t="shared" si="29"/>
        <v> </v>
      </c>
      <c r="BG46" s="76" t="str">
        <f t="shared" si="29"/>
        <v> </v>
      </c>
      <c r="BH46" s="76" t="str">
        <f t="shared" si="29"/>
        <v> </v>
      </c>
      <c r="BI46" s="76" t="str">
        <f t="shared" si="29"/>
        <v> </v>
      </c>
      <c r="BJ46" s="76" t="str">
        <f t="shared" si="29"/>
        <v> </v>
      </c>
      <c r="BK46" s="76" t="str">
        <f t="shared" si="29"/>
        <v> </v>
      </c>
      <c r="BL46" s="76" t="str">
        <f t="shared" si="29"/>
        <v> </v>
      </c>
      <c r="BM46" s="76" t="str">
        <f t="shared" si="29"/>
        <v> </v>
      </c>
      <c r="BN46" s="76" t="str">
        <f t="shared" si="29"/>
        <v> </v>
      </c>
      <c r="BO46" s="76" t="str">
        <f t="shared" si="29"/>
        <v> </v>
      </c>
      <c r="BP46" s="76" t="str">
        <f t="shared" si="29"/>
        <v> </v>
      </c>
      <c r="BQ46" s="76" t="str">
        <f t="shared" si="29"/>
        <v> </v>
      </c>
      <c r="BR46" s="76" t="str">
        <f t="shared" si="29"/>
        <v> </v>
      </c>
      <c r="BS46" s="76" t="str">
        <f t="shared" si="29"/>
        <v> </v>
      </c>
      <c r="BT46" s="76" t="str">
        <f t="shared" si="29"/>
        <v> </v>
      </c>
      <c r="BU46" s="76" t="str">
        <f t="shared" si="30"/>
        <v> </v>
      </c>
      <c r="BV46" s="76" t="str">
        <f t="shared" si="30"/>
        <v> </v>
      </c>
      <c r="BW46" s="76" t="str">
        <f t="shared" si="30"/>
        <v> </v>
      </c>
      <c r="BX46" s="76" t="str">
        <f t="shared" si="30"/>
        <v> </v>
      </c>
      <c r="BY46" s="76" t="str">
        <f t="shared" si="30"/>
        <v> </v>
      </c>
      <c r="BZ46" s="76" t="str">
        <f t="shared" si="30"/>
        <v> </v>
      </c>
      <c r="CA46" s="76" t="str">
        <f t="shared" si="30"/>
        <v> </v>
      </c>
      <c r="CB46" s="76" t="str">
        <f t="shared" si="30"/>
        <v> </v>
      </c>
      <c r="CC46" s="76" t="str">
        <f t="shared" si="30"/>
        <v> </v>
      </c>
      <c r="CD46" s="76" t="str">
        <f t="shared" si="30"/>
        <v> </v>
      </c>
      <c r="CE46" s="76" t="str">
        <f t="shared" si="30"/>
        <v> </v>
      </c>
      <c r="CF46" s="76" t="str">
        <f t="shared" si="30"/>
        <v> </v>
      </c>
      <c r="CG46" s="76" t="str">
        <f t="shared" si="30"/>
        <v> </v>
      </c>
      <c r="CH46" s="76" t="str">
        <f t="shared" si="30"/>
        <v> </v>
      </c>
      <c r="CI46" s="76" t="str">
        <f t="shared" si="25"/>
        <v> </v>
      </c>
      <c r="CJ46" s="76" t="str">
        <f t="shared" si="25"/>
        <v> </v>
      </c>
      <c r="CK46" s="76" t="str">
        <f t="shared" si="25"/>
        <v> </v>
      </c>
      <c r="CL46" s="76" t="str">
        <f t="shared" si="25"/>
        <v> </v>
      </c>
      <c r="CM46" s="76" t="str">
        <f t="shared" si="25"/>
        <v> </v>
      </c>
      <c r="CN46" s="76" t="str">
        <f t="shared" si="25"/>
        <v> </v>
      </c>
      <c r="CO46" s="76" t="str">
        <f t="shared" si="25"/>
        <v> </v>
      </c>
      <c r="CP46" s="76" t="str">
        <f t="shared" si="25"/>
        <v> </v>
      </c>
      <c r="CQ46" s="76" t="str">
        <f t="shared" si="25"/>
        <v> </v>
      </c>
      <c r="CR46" s="76" t="str">
        <f t="shared" si="25"/>
        <v> </v>
      </c>
      <c r="CS46" s="76" t="str">
        <f t="shared" si="25"/>
        <v> </v>
      </c>
      <c r="CT46" s="76" t="str">
        <f t="shared" si="25"/>
        <v> </v>
      </c>
      <c r="CU46" s="76" t="str">
        <f t="shared" si="25"/>
        <v> </v>
      </c>
      <c r="CV46" s="76" t="str">
        <f t="shared" si="25"/>
        <v> </v>
      </c>
      <c r="CW46" s="76" t="str">
        <f t="shared" si="31"/>
        <v> </v>
      </c>
      <c r="CX46" s="76" t="str">
        <f t="shared" si="31"/>
        <v> </v>
      </c>
      <c r="CY46" s="76" t="str">
        <f t="shared" si="31"/>
        <v> </v>
      </c>
      <c r="CZ46" s="76" t="str">
        <f t="shared" si="31"/>
        <v> </v>
      </c>
      <c r="DA46" s="76" t="str">
        <f t="shared" si="31"/>
        <v> </v>
      </c>
      <c r="DB46" s="76" t="str">
        <f t="shared" si="31"/>
        <v> </v>
      </c>
      <c r="DC46" s="76" t="str">
        <f t="shared" si="31"/>
        <v> </v>
      </c>
      <c r="DD46" s="76" t="str">
        <f t="shared" si="31"/>
        <v> </v>
      </c>
      <c r="DE46" s="76" t="str">
        <f t="shared" si="31"/>
        <v> </v>
      </c>
      <c r="DF46" s="76" t="str">
        <f t="shared" si="31"/>
        <v> </v>
      </c>
      <c r="DG46" s="76" t="str">
        <f t="shared" si="31"/>
        <v> </v>
      </c>
      <c r="DH46" s="76" t="str">
        <f t="shared" si="31"/>
        <v> </v>
      </c>
      <c r="DI46" s="77" t="str">
        <f t="shared" si="31"/>
        <v> </v>
      </c>
    </row>
    <row r="47" spans="1:113" ht="18.75">
      <c r="A47" s="81"/>
      <c r="B47" s="85">
        <f>Responsabilites!$A46</f>
        <v>0</v>
      </c>
      <c r="C47" s="11" t="str">
        <f>Responsabilites!$B46</f>
        <v>PRODUCTION</v>
      </c>
      <c r="D47" s="70"/>
      <c r="E47" s="40"/>
      <c r="F47" s="40"/>
      <c r="G47" s="41"/>
      <c r="H47" s="41"/>
      <c r="I47" s="46" t="str">
        <f aca="true" t="shared" si="32" ref="I47:X47">IF(I$7&lt;$E47," ",IF(I$7&gt;$F47," ","x"))</f>
        <v> </v>
      </c>
      <c r="J47" s="46" t="str">
        <f t="shared" si="32"/>
        <v> </v>
      </c>
      <c r="K47" s="46" t="str">
        <f t="shared" si="32"/>
        <v> </v>
      </c>
      <c r="L47" s="46" t="str">
        <f t="shared" si="32"/>
        <v> </v>
      </c>
      <c r="M47" s="46" t="str">
        <f t="shared" si="32"/>
        <v> </v>
      </c>
      <c r="N47" s="46" t="str">
        <f t="shared" si="32"/>
        <v> </v>
      </c>
      <c r="O47" s="46" t="str">
        <f t="shared" si="32"/>
        <v> </v>
      </c>
      <c r="P47" s="46" t="str">
        <f t="shared" si="32"/>
        <v> </v>
      </c>
      <c r="Q47" s="46" t="str">
        <f t="shared" si="32"/>
        <v> </v>
      </c>
      <c r="R47" s="46" t="str">
        <f t="shared" si="32"/>
        <v> </v>
      </c>
      <c r="S47" s="46" t="str">
        <f t="shared" si="32"/>
        <v> </v>
      </c>
      <c r="T47" s="46" t="str">
        <f t="shared" si="32"/>
        <v> </v>
      </c>
      <c r="U47" s="46" t="str">
        <f t="shared" si="32"/>
        <v> </v>
      </c>
      <c r="V47" s="46" t="str">
        <f t="shared" si="32"/>
        <v> </v>
      </c>
      <c r="W47" s="46" t="str">
        <f t="shared" si="32"/>
        <v> </v>
      </c>
      <c r="X47" s="46" t="str">
        <f t="shared" si="32"/>
        <v> </v>
      </c>
      <c r="Y47" s="46" t="str">
        <f t="shared" si="27"/>
        <v> </v>
      </c>
      <c r="Z47" s="46" t="str">
        <f t="shared" si="27"/>
        <v> </v>
      </c>
      <c r="AA47" s="46" t="str">
        <f t="shared" si="27"/>
        <v> </v>
      </c>
      <c r="AB47" s="46" t="str">
        <f t="shared" si="27"/>
        <v> </v>
      </c>
      <c r="AC47" s="46" t="str">
        <f t="shared" si="27"/>
        <v> </v>
      </c>
      <c r="AD47" s="46" t="str">
        <f t="shared" si="27"/>
        <v> </v>
      </c>
      <c r="AE47" s="46" t="str">
        <f t="shared" si="27"/>
        <v> </v>
      </c>
      <c r="AF47" s="46" t="str">
        <f aca="true" t="shared" si="33" ref="AF47:BJ47">IF(AF$7&lt;$E47," ",IF(AF$7&gt;$F47," ","x"))</f>
        <v> </v>
      </c>
      <c r="AG47" s="46" t="str">
        <f t="shared" si="33"/>
        <v> </v>
      </c>
      <c r="AH47" s="46" t="str">
        <f t="shared" si="33"/>
        <v> </v>
      </c>
      <c r="AI47" s="46" t="str">
        <f t="shared" si="33"/>
        <v> </v>
      </c>
      <c r="AJ47" s="46" t="str">
        <f t="shared" si="33"/>
        <v> </v>
      </c>
      <c r="AK47" s="46" t="str">
        <f t="shared" si="33"/>
        <v> </v>
      </c>
      <c r="AL47" s="46" t="str">
        <f t="shared" si="33"/>
        <v> </v>
      </c>
      <c r="AM47" s="46" t="str">
        <f t="shared" si="33"/>
        <v> </v>
      </c>
      <c r="AN47" s="46" t="str">
        <f t="shared" si="33"/>
        <v> </v>
      </c>
      <c r="AO47" s="46" t="str">
        <f t="shared" si="33"/>
        <v> </v>
      </c>
      <c r="AP47" s="46" t="str">
        <f t="shared" si="33"/>
        <v> </v>
      </c>
      <c r="AQ47" s="46" t="str">
        <f t="shared" si="33"/>
        <v> </v>
      </c>
      <c r="AR47" s="46" t="str">
        <f t="shared" si="33"/>
        <v> </v>
      </c>
      <c r="AS47" s="46" t="str">
        <f t="shared" si="33"/>
        <v> </v>
      </c>
      <c r="AT47" s="46" t="str">
        <f t="shared" si="33"/>
        <v> </v>
      </c>
      <c r="AU47" s="46" t="str">
        <f t="shared" si="33"/>
        <v> </v>
      </c>
      <c r="AV47" s="46" t="str">
        <f t="shared" si="33"/>
        <v> </v>
      </c>
      <c r="AW47" s="46" t="str">
        <f t="shared" si="33"/>
        <v> </v>
      </c>
      <c r="AX47" s="46" t="str">
        <f t="shared" si="33"/>
        <v> </v>
      </c>
      <c r="AY47" s="46" t="str">
        <f t="shared" si="33"/>
        <v> </v>
      </c>
      <c r="AZ47" s="46" t="str">
        <f t="shared" si="33"/>
        <v> </v>
      </c>
      <c r="BA47" s="46" t="str">
        <f t="shared" si="33"/>
        <v> </v>
      </c>
      <c r="BB47" s="46" t="str">
        <f t="shared" si="33"/>
        <v> </v>
      </c>
      <c r="BC47" s="46" t="str">
        <f t="shared" si="33"/>
        <v> </v>
      </c>
      <c r="BD47" s="46" t="str">
        <f t="shared" si="33"/>
        <v> </v>
      </c>
      <c r="BE47" s="46" t="str">
        <f t="shared" si="33"/>
        <v> </v>
      </c>
      <c r="BF47" s="46" t="str">
        <f t="shared" si="33"/>
        <v> </v>
      </c>
      <c r="BG47" s="46" t="str">
        <f t="shared" si="33"/>
        <v> </v>
      </c>
      <c r="BH47" s="46" t="str">
        <f t="shared" si="33"/>
        <v> </v>
      </c>
      <c r="BI47" s="46" t="str">
        <f t="shared" si="33"/>
        <v> </v>
      </c>
      <c r="BJ47" s="46" t="str">
        <f t="shared" si="33"/>
        <v> </v>
      </c>
      <c r="BK47" s="46" t="str">
        <f t="shared" si="29"/>
        <v> </v>
      </c>
      <c r="BL47" s="46" t="str">
        <f t="shared" si="29"/>
        <v> </v>
      </c>
      <c r="BM47" s="46" t="str">
        <f t="shared" si="29"/>
        <v> </v>
      </c>
      <c r="BN47" s="46" t="str">
        <f t="shared" si="29"/>
        <v> </v>
      </c>
      <c r="BO47" s="46" t="str">
        <f t="shared" si="29"/>
        <v> </v>
      </c>
      <c r="BP47" s="46" t="str">
        <f aca="true" t="shared" si="34" ref="BP47:BX47">IF(BP$7&lt;$E47," ",IF(BP$7&gt;$F47," ","x"))</f>
        <v> </v>
      </c>
      <c r="BQ47" s="46" t="str">
        <f t="shared" si="34"/>
        <v> </v>
      </c>
      <c r="BR47" s="46" t="str">
        <f t="shared" si="34"/>
        <v> </v>
      </c>
      <c r="BS47" s="46" t="str">
        <f t="shared" si="34"/>
        <v> </v>
      </c>
      <c r="BT47" s="46" t="str">
        <f t="shared" si="34"/>
        <v> </v>
      </c>
      <c r="BU47" s="46" t="str">
        <f t="shared" si="34"/>
        <v> </v>
      </c>
      <c r="BV47" s="46" t="str">
        <f t="shared" si="34"/>
        <v> </v>
      </c>
      <c r="BW47" s="46" t="str">
        <f t="shared" si="34"/>
        <v> </v>
      </c>
      <c r="BX47" s="46" t="str">
        <f t="shared" si="34"/>
        <v> </v>
      </c>
      <c r="BY47" s="46" t="str">
        <f t="shared" si="30"/>
        <v> </v>
      </c>
      <c r="BZ47" s="46" t="str">
        <f t="shared" si="30"/>
        <v> </v>
      </c>
      <c r="CA47" s="46" t="str">
        <f t="shared" si="30"/>
        <v> </v>
      </c>
      <c r="CB47" s="46" t="str">
        <f t="shared" si="30"/>
        <v> </v>
      </c>
      <c r="CC47" s="46" t="str">
        <f t="shared" si="30"/>
        <v> </v>
      </c>
      <c r="CD47" s="46" t="str">
        <f t="shared" si="30"/>
        <v> </v>
      </c>
      <c r="CE47" s="46" t="str">
        <f t="shared" si="30"/>
        <v> </v>
      </c>
      <c r="CF47" s="46" t="str">
        <f t="shared" si="30"/>
        <v> </v>
      </c>
      <c r="CG47" s="46" t="str">
        <f t="shared" si="30"/>
        <v> </v>
      </c>
      <c r="CH47" s="46" t="str">
        <f t="shared" si="30"/>
        <v> </v>
      </c>
      <c r="CI47" s="46" t="str">
        <f t="shared" si="30"/>
        <v> </v>
      </c>
      <c r="CJ47" s="46" t="str">
        <f t="shared" si="30"/>
        <v> </v>
      </c>
      <c r="CK47" s="46" t="str">
        <f t="shared" si="25"/>
        <v> </v>
      </c>
      <c r="CL47" s="46" t="str">
        <f t="shared" si="25"/>
        <v> </v>
      </c>
      <c r="CM47" s="46" t="str">
        <f t="shared" si="25"/>
        <v> </v>
      </c>
      <c r="CN47" s="46" t="str">
        <f t="shared" si="25"/>
        <v> </v>
      </c>
      <c r="CO47" s="46" t="str">
        <f t="shared" si="25"/>
        <v> </v>
      </c>
      <c r="CP47" s="46" t="str">
        <f t="shared" si="25"/>
        <v> </v>
      </c>
      <c r="CQ47" s="46" t="str">
        <f t="shared" si="25"/>
        <v> </v>
      </c>
      <c r="CR47" s="46" t="str">
        <f t="shared" si="25"/>
        <v> </v>
      </c>
      <c r="CS47" s="46" t="str">
        <f t="shared" si="25"/>
        <v> </v>
      </c>
      <c r="CT47" s="46" t="str">
        <f t="shared" si="25"/>
        <v> </v>
      </c>
      <c r="CU47" s="46" t="str">
        <f t="shared" si="25"/>
        <v> </v>
      </c>
      <c r="CV47" s="46" t="str">
        <f t="shared" si="25"/>
        <v> </v>
      </c>
      <c r="CW47" s="46" t="str">
        <f t="shared" si="31"/>
        <v> </v>
      </c>
      <c r="CX47" s="46" t="str">
        <f t="shared" si="31"/>
        <v> </v>
      </c>
      <c r="CY47" s="46" t="str">
        <f t="shared" si="31"/>
        <v> </v>
      </c>
      <c r="CZ47" s="46" t="str">
        <f t="shared" si="31"/>
        <v> </v>
      </c>
      <c r="DA47" s="46" t="str">
        <f t="shared" si="31"/>
        <v> </v>
      </c>
      <c r="DB47" s="46" t="str">
        <f t="shared" si="31"/>
        <v> </v>
      </c>
      <c r="DC47" s="46" t="str">
        <f t="shared" si="31"/>
        <v> </v>
      </c>
      <c r="DD47" s="46" t="str">
        <f t="shared" si="31"/>
        <v> </v>
      </c>
      <c r="DE47" s="46" t="str">
        <f t="shared" si="31"/>
        <v> </v>
      </c>
      <c r="DF47" s="46" t="str">
        <f t="shared" si="31"/>
        <v> </v>
      </c>
      <c r="DG47" s="46" t="str">
        <f t="shared" si="31"/>
        <v> </v>
      </c>
      <c r="DH47" s="46" t="str">
        <f t="shared" si="31"/>
        <v> </v>
      </c>
      <c r="DI47" s="47" t="str">
        <f t="shared" si="31"/>
        <v> </v>
      </c>
    </row>
    <row r="48" spans="1:113" ht="18">
      <c r="A48" s="81"/>
      <c r="B48" s="84">
        <f>Responsabilites!$A47</f>
        <v>38</v>
      </c>
      <c r="C48" s="72" t="str">
        <f>Responsabilites!$B47</f>
        <v>Scénariser les éléments (vidéo, audio, etc.)</v>
      </c>
      <c r="D48" s="71" t="str">
        <f>IF(Responsabilites!AA47&gt;0,Responsabilites!AA47,IF(Responsabilites!AB47&gt;0,Responsabilites!AB47,Responsabilites!AC47))</f>
        <v>Réalisateur/scénariste</v>
      </c>
      <c r="E48" s="32">
        <v>40267.4384375</v>
      </c>
      <c r="F48" s="32">
        <v>40298.4384375</v>
      </c>
      <c r="G48" s="34">
        <f aca="true" t="shared" si="35" ref="G48:G63">F48-E48</f>
        <v>31</v>
      </c>
      <c r="H48" s="33">
        <v>0</v>
      </c>
      <c r="I48" s="76" t="str">
        <f t="shared" si="26"/>
        <v> </v>
      </c>
      <c r="J48" s="76" t="str">
        <f t="shared" si="26"/>
        <v> </v>
      </c>
      <c r="K48" s="76" t="str">
        <f t="shared" si="26"/>
        <v> </v>
      </c>
      <c r="L48" s="76" t="str">
        <f t="shared" si="26"/>
        <v> </v>
      </c>
      <c r="M48" s="76" t="str">
        <f t="shared" si="26"/>
        <v> </v>
      </c>
      <c r="N48" s="76" t="str">
        <f t="shared" si="26"/>
        <v> </v>
      </c>
      <c r="O48" s="76" t="str">
        <f t="shared" si="26"/>
        <v> </v>
      </c>
      <c r="P48" s="76" t="str">
        <f t="shared" si="26"/>
        <v> </v>
      </c>
      <c r="Q48" s="76" t="str">
        <f t="shared" si="26"/>
        <v> </v>
      </c>
      <c r="R48" s="76" t="str">
        <f t="shared" si="26"/>
        <v> </v>
      </c>
      <c r="S48" s="76" t="str">
        <f t="shared" si="26"/>
        <v> </v>
      </c>
      <c r="T48" s="76" t="str">
        <f t="shared" si="26"/>
        <v> </v>
      </c>
      <c r="U48" s="76" t="str">
        <f t="shared" si="26"/>
        <v> </v>
      </c>
      <c r="V48" s="76" t="str">
        <f t="shared" si="26"/>
        <v>x</v>
      </c>
      <c r="W48" s="76" t="str">
        <f t="shared" si="26"/>
        <v>x</v>
      </c>
      <c r="X48" s="76" t="str">
        <f t="shared" si="26"/>
        <v>x</v>
      </c>
      <c r="Y48" s="76" t="str">
        <f t="shared" si="27"/>
        <v>x</v>
      </c>
      <c r="Z48" s="76" t="str">
        <f t="shared" si="27"/>
        <v>x</v>
      </c>
      <c r="AA48" s="76" t="str">
        <f t="shared" si="27"/>
        <v> </v>
      </c>
      <c r="AB48" s="76" t="str">
        <f t="shared" si="27"/>
        <v> </v>
      </c>
      <c r="AC48" s="76" t="str">
        <f t="shared" si="27"/>
        <v> </v>
      </c>
      <c r="AD48" s="76" t="str">
        <f t="shared" si="27"/>
        <v> </v>
      </c>
      <c r="AE48" s="76" t="str">
        <f t="shared" si="27"/>
        <v> </v>
      </c>
      <c r="AF48" s="76" t="str">
        <f t="shared" si="27"/>
        <v> </v>
      </c>
      <c r="AG48" s="76" t="str">
        <f t="shared" si="27"/>
        <v> </v>
      </c>
      <c r="AH48" s="76" t="str">
        <f t="shared" si="27"/>
        <v> </v>
      </c>
      <c r="AI48" s="76" t="str">
        <f t="shared" si="27"/>
        <v> </v>
      </c>
      <c r="AJ48" s="76" t="str">
        <f t="shared" si="27"/>
        <v> </v>
      </c>
      <c r="AK48" s="76" t="str">
        <f t="shared" si="27"/>
        <v> </v>
      </c>
      <c r="AL48" s="76" t="str">
        <f t="shared" si="27"/>
        <v> </v>
      </c>
      <c r="AM48" s="76" t="str">
        <f t="shared" si="27"/>
        <v> </v>
      </c>
      <c r="AN48" s="76" t="str">
        <f t="shared" si="27"/>
        <v> </v>
      </c>
      <c r="AO48" s="76" t="str">
        <f t="shared" si="28"/>
        <v> </v>
      </c>
      <c r="AP48" s="76" t="str">
        <f t="shared" si="28"/>
        <v> </v>
      </c>
      <c r="AQ48" s="76" t="str">
        <f t="shared" si="28"/>
        <v> </v>
      </c>
      <c r="AR48" s="76" t="str">
        <f t="shared" si="28"/>
        <v> </v>
      </c>
      <c r="AS48" s="76" t="str">
        <f t="shared" si="28"/>
        <v> </v>
      </c>
      <c r="AT48" s="76" t="str">
        <f t="shared" si="28"/>
        <v> </v>
      </c>
      <c r="AU48" s="76" t="str">
        <f t="shared" si="28"/>
        <v> </v>
      </c>
      <c r="AV48" s="76" t="str">
        <f t="shared" si="28"/>
        <v> </v>
      </c>
      <c r="AW48" s="76" t="str">
        <f t="shared" si="28"/>
        <v> </v>
      </c>
      <c r="AX48" s="76" t="str">
        <f t="shared" si="28"/>
        <v> </v>
      </c>
      <c r="AY48" s="76" t="str">
        <f t="shared" si="28"/>
        <v> </v>
      </c>
      <c r="AZ48" s="76" t="str">
        <f t="shared" si="28"/>
        <v> </v>
      </c>
      <c r="BA48" s="76" t="str">
        <f t="shared" si="28"/>
        <v> </v>
      </c>
      <c r="BB48" s="76" t="str">
        <f t="shared" si="28"/>
        <v> </v>
      </c>
      <c r="BC48" s="76" t="str">
        <f t="shared" si="28"/>
        <v> </v>
      </c>
      <c r="BD48" s="76" t="str">
        <f t="shared" si="28"/>
        <v> </v>
      </c>
      <c r="BE48" s="76" t="str">
        <f t="shared" si="29"/>
        <v> </v>
      </c>
      <c r="BF48" s="76" t="str">
        <f t="shared" si="29"/>
        <v> </v>
      </c>
      <c r="BG48" s="76" t="str">
        <f t="shared" si="29"/>
        <v> </v>
      </c>
      <c r="BH48" s="76" t="str">
        <f t="shared" si="29"/>
        <v> </v>
      </c>
      <c r="BI48" s="76" t="str">
        <f t="shared" si="29"/>
        <v> </v>
      </c>
      <c r="BJ48" s="76" t="str">
        <f t="shared" si="29"/>
        <v> </v>
      </c>
      <c r="BK48" s="76" t="str">
        <f t="shared" si="29"/>
        <v> </v>
      </c>
      <c r="BL48" s="76" t="str">
        <f t="shared" si="29"/>
        <v> </v>
      </c>
      <c r="BM48" s="76" t="str">
        <f t="shared" si="29"/>
        <v> </v>
      </c>
      <c r="BN48" s="76" t="str">
        <f t="shared" si="29"/>
        <v> </v>
      </c>
      <c r="BO48" s="76" t="str">
        <f t="shared" si="29"/>
        <v> </v>
      </c>
      <c r="BP48" s="76" t="str">
        <f t="shared" si="29"/>
        <v> </v>
      </c>
      <c r="BQ48" s="76" t="str">
        <f t="shared" si="29"/>
        <v> </v>
      </c>
      <c r="BR48" s="76" t="str">
        <f t="shared" si="29"/>
        <v> </v>
      </c>
      <c r="BS48" s="76" t="str">
        <f t="shared" si="29"/>
        <v> </v>
      </c>
      <c r="BT48" s="76" t="str">
        <f t="shared" si="29"/>
        <v> </v>
      </c>
      <c r="BU48" s="76" t="str">
        <f t="shared" si="30"/>
        <v> </v>
      </c>
      <c r="BV48" s="76" t="str">
        <f t="shared" si="30"/>
        <v> </v>
      </c>
      <c r="BW48" s="76" t="str">
        <f t="shared" si="30"/>
        <v> </v>
      </c>
      <c r="BX48" s="76" t="str">
        <f t="shared" si="30"/>
        <v> </v>
      </c>
      <c r="BY48" s="76" t="str">
        <f t="shared" si="30"/>
        <v> </v>
      </c>
      <c r="BZ48" s="76" t="str">
        <f t="shared" si="30"/>
        <v> </v>
      </c>
      <c r="CA48" s="76" t="str">
        <f t="shared" si="30"/>
        <v> </v>
      </c>
      <c r="CB48" s="76" t="str">
        <f t="shared" si="30"/>
        <v> </v>
      </c>
      <c r="CC48" s="76" t="str">
        <f t="shared" si="30"/>
        <v> </v>
      </c>
      <c r="CD48" s="76" t="str">
        <f t="shared" si="30"/>
        <v> </v>
      </c>
      <c r="CE48" s="76" t="str">
        <f t="shared" si="30"/>
        <v> </v>
      </c>
      <c r="CF48" s="76" t="str">
        <f t="shared" si="30"/>
        <v> </v>
      </c>
      <c r="CG48" s="76" t="str">
        <f t="shared" si="30"/>
        <v> </v>
      </c>
      <c r="CH48" s="76" t="str">
        <f t="shared" si="30"/>
        <v> </v>
      </c>
      <c r="CI48" s="76" t="str">
        <f t="shared" si="25"/>
        <v> </v>
      </c>
      <c r="CJ48" s="76" t="str">
        <f t="shared" si="25"/>
        <v> </v>
      </c>
      <c r="CK48" s="76" t="str">
        <f t="shared" si="25"/>
        <v> </v>
      </c>
      <c r="CL48" s="76" t="str">
        <f t="shared" si="25"/>
        <v> </v>
      </c>
      <c r="CM48" s="76" t="str">
        <f t="shared" si="25"/>
        <v> </v>
      </c>
      <c r="CN48" s="76" t="str">
        <f t="shared" si="25"/>
        <v> </v>
      </c>
      <c r="CO48" s="76" t="str">
        <f t="shared" si="25"/>
        <v> </v>
      </c>
      <c r="CP48" s="76" t="str">
        <f t="shared" si="25"/>
        <v> </v>
      </c>
      <c r="CQ48" s="76" t="str">
        <f t="shared" si="25"/>
        <v> </v>
      </c>
      <c r="CR48" s="76" t="str">
        <f t="shared" si="25"/>
        <v> </v>
      </c>
      <c r="CS48" s="76" t="str">
        <f t="shared" si="25"/>
        <v> </v>
      </c>
      <c r="CT48" s="76" t="str">
        <f t="shared" si="25"/>
        <v> </v>
      </c>
      <c r="CU48" s="76" t="str">
        <f t="shared" si="25"/>
        <v> </v>
      </c>
      <c r="CV48" s="76" t="str">
        <f t="shared" si="25"/>
        <v> </v>
      </c>
      <c r="CW48" s="76" t="str">
        <f t="shared" si="31"/>
        <v> </v>
      </c>
      <c r="CX48" s="76" t="str">
        <f t="shared" si="31"/>
        <v> </v>
      </c>
      <c r="CY48" s="76" t="str">
        <f t="shared" si="31"/>
        <v> </v>
      </c>
      <c r="CZ48" s="76" t="str">
        <f t="shared" si="31"/>
        <v> </v>
      </c>
      <c r="DA48" s="76" t="str">
        <f t="shared" si="31"/>
        <v> </v>
      </c>
      <c r="DB48" s="76" t="str">
        <f t="shared" si="31"/>
        <v> </v>
      </c>
      <c r="DC48" s="76" t="str">
        <f t="shared" si="31"/>
        <v> </v>
      </c>
      <c r="DD48" s="76" t="str">
        <f t="shared" si="31"/>
        <v> </v>
      </c>
      <c r="DE48" s="76" t="str">
        <f t="shared" si="31"/>
        <v> </v>
      </c>
      <c r="DF48" s="76" t="str">
        <f t="shared" si="31"/>
        <v> </v>
      </c>
      <c r="DG48" s="76" t="str">
        <f t="shared" si="31"/>
        <v> </v>
      </c>
      <c r="DH48" s="76" t="str">
        <f t="shared" si="31"/>
        <v> </v>
      </c>
      <c r="DI48" s="77" t="str">
        <f t="shared" si="31"/>
        <v> </v>
      </c>
    </row>
    <row r="49" spans="1:113" ht="25.5">
      <c r="A49" s="81"/>
      <c r="B49" s="84">
        <f>Responsabilites!$A48</f>
        <v>39</v>
      </c>
      <c r="C49" s="72" t="str">
        <f>Responsabilites!$B48</f>
        <v>Recruter les participants ponctuels (musiciens, comédiens, animateurs, etc.)</v>
      </c>
      <c r="D49" s="71" t="str">
        <f>IF(Responsabilites!AA48&gt;0,Responsabilites!AA48,IF(Responsabilites!AB48&gt;0,Responsabilites!AB48,Responsabilites!AC48))</f>
        <v>Réalisateur/scénariste</v>
      </c>
      <c r="E49" s="32">
        <v>40344.4384375</v>
      </c>
      <c r="F49" s="32">
        <v>40359.4384375</v>
      </c>
      <c r="G49" s="34">
        <f t="shared" si="35"/>
        <v>15</v>
      </c>
      <c r="H49" s="33">
        <v>0</v>
      </c>
      <c r="I49" s="76" t="str">
        <f t="shared" si="26"/>
        <v> </v>
      </c>
      <c r="J49" s="76" t="str">
        <f t="shared" si="26"/>
        <v> </v>
      </c>
      <c r="K49" s="76" t="str">
        <f t="shared" si="26"/>
        <v> </v>
      </c>
      <c r="L49" s="76" t="str">
        <f t="shared" si="26"/>
        <v> </v>
      </c>
      <c r="M49" s="76" t="str">
        <f t="shared" si="26"/>
        <v> </v>
      </c>
      <c r="N49" s="76" t="str">
        <f t="shared" si="26"/>
        <v> </v>
      </c>
      <c r="O49" s="76" t="str">
        <f t="shared" si="26"/>
        <v> </v>
      </c>
      <c r="P49" s="76" t="str">
        <f t="shared" si="26"/>
        <v> </v>
      </c>
      <c r="Q49" s="76" t="str">
        <f t="shared" si="26"/>
        <v> </v>
      </c>
      <c r="R49" s="76" t="str">
        <f t="shared" si="26"/>
        <v> </v>
      </c>
      <c r="S49" s="76" t="str">
        <f t="shared" si="26"/>
        <v> </v>
      </c>
      <c r="T49" s="76" t="str">
        <f t="shared" si="26"/>
        <v> </v>
      </c>
      <c r="U49" s="76" t="str">
        <f t="shared" si="26"/>
        <v> </v>
      </c>
      <c r="V49" s="76" t="str">
        <f t="shared" si="26"/>
        <v> </v>
      </c>
      <c r="W49" s="76" t="str">
        <f t="shared" si="26"/>
        <v> </v>
      </c>
      <c r="X49" s="76" t="str">
        <f t="shared" si="26"/>
        <v> </v>
      </c>
      <c r="Y49" s="76" t="str">
        <f t="shared" si="27"/>
        <v> </v>
      </c>
      <c r="Z49" s="76" t="str">
        <f t="shared" si="27"/>
        <v> </v>
      </c>
      <c r="AA49" s="76" t="str">
        <f t="shared" si="27"/>
        <v> </v>
      </c>
      <c r="AB49" s="76" t="str">
        <f t="shared" si="27"/>
        <v> </v>
      </c>
      <c r="AC49" s="76" t="str">
        <f t="shared" si="27"/>
        <v> </v>
      </c>
      <c r="AD49" s="76" t="str">
        <f t="shared" si="27"/>
        <v> </v>
      </c>
      <c r="AE49" s="76" t="str">
        <f t="shared" si="27"/>
        <v> </v>
      </c>
      <c r="AF49" s="76" t="str">
        <f t="shared" si="27"/>
        <v> </v>
      </c>
      <c r="AG49" s="76" t="str">
        <f t="shared" si="27"/>
        <v>x</v>
      </c>
      <c r="AH49" s="76" t="str">
        <f t="shared" si="27"/>
        <v>x</v>
      </c>
      <c r="AI49" s="76" t="str">
        <f t="shared" si="27"/>
        <v> </v>
      </c>
      <c r="AJ49" s="76" t="str">
        <f t="shared" si="27"/>
        <v> </v>
      </c>
      <c r="AK49" s="76" t="str">
        <f t="shared" si="27"/>
        <v> </v>
      </c>
      <c r="AL49" s="76" t="str">
        <f t="shared" si="27"/>
        <v> </v>
      </c>
      <c r="AM49" s="76" t="str">
        <f t="shared" si="27"/>
        <v> </v>
      </c>
      <c r="AN49" s="76" t="str">
        <f t="shared" si="27"/>
        <v> </v>
      </c>
      <c r="AO49" s="76" t="str">
        <f t="shared" si="28"/>
        <v> </v>
      </c>
      <c r="AP49" s="76" t="str">
        <f t="shared" si="28"/>
        <v> </v>
      </c>
      <c r="AQ49" s="76" t="str">
        <f t="shared" si="28"/>
        <v> </v>
      </c>
      <c r="AR49" s="76" t="str">
        <f t="shared" si="28"/>
        <v> </v>
      </c>
      <c r="AS49" s="76" t="str">
        <f t="shared" si="28"/>
        <v> </v>
      </c>
      <c r="AT49" s="76" t="str">
        <f t="shared" si="28"/>
        <v> </v>
      </c>
      <c r="AU49" s="76" t="str">
        <f t="shared" si="28"/>
        <v> </v>
      </c>
      <c r="AV49" s="76" t="str">
        <f t="shared" si="28"/>
        <v> </v>
      </c>
      <c r="AW49" s="76" t="str">
        <f t="shared" si="28"/>
        <v> </v>
      </c>
      <c r="AX49" s="76" t="str">
        <f t="shared" si="28"/>
        <v> </v>
      </c>
      <c r="AY49" s="76" t="str">
        <f t="shared" si="28"/>
        <v> </v>
      </c>
      <c r="AZ49" s="76" t="str">
        <f t="shared" si="28"/>
        <v> </v>
      </c>
      <c r="BA49" s="76" t="str">
        <f t="shared" si="28"/>
        <v> </v>
      </c>
      <c r="BB49" s="76" t="str">
        <f t="shared" si="28"/>
        <v> </v>
      </c>
      <c r="BC49" s="76" t="str">
        <f t="shared" si="28"/>
        <v> </v>
      </c>
      <c r="BD49" s="76" t="str">
        <f t="shared" si="28"/>
        <v> </v>
      </c>
      <c r="BE49" s="76" t="str">
        <f t="shared" si="29"/>
        <v> </v>
      </c>
      <c r="BF49" s="76" t="str">
        <f t="shared" si="29"/>
        <v> </v>
      </c>
      <c r="BG49" s="76" t="str">
        <f t="shared" si="29"/>
        <v> </v>
      </c>
      <c r="BH49" s="76" t="str">
        <f t="shared" si="29"/>
        <v> </v>
      </c>
      <c r="BI49" s="76" t="str">
        <f t="shared" si="29"/>
        <v> </v>
      </c>
      <c r="BJ49" s="76" t="str">
        <f t="shared" si="29"/>
        <v> </v>
      </c>
      <c r="BK49" s="76" t="str">
        <f t="shared" si="29"/>
        <v> </v>
      </c>
      <c r="BL49" s="76" t="str">
        <f t="shared" si="29"/>
        <v> </v>
      </c>
      <c r="BM49" s="76" t="str">
        <f t="shared" si="29"/>
        <v> </v>
      </c>
      <c r="BN49" s="76" t="str">
        <f t="shared" si="29"/>
        <v> </v>
      </c>
      <c r="BO49" s="76" t="str">
        <f t="shared" si="29"/>
        <v> </v>
      </c>
      <c r="BP49" s="76" t="str">
        <f t="shared" si="29"/>
        <v> </v>
      </c>
      <c r="BQ49" s="76" t="str">
        <f t="shared" si="29"/>
        <v> </v>
      </c>
      <c r="BR49" s="76" t="str">
        <f t="shared" si="29"/>
        <v> </v>
      </c>
      <c r="BS49" s="76" t="str">
        <f t="shared" si="29"/>
        <v> </v>
      </c>
      <c r="BT49" s="76" t="str">
        <f t="shared" si="29"/>
        <v> </v>
      </c>
      <c r="BU49" s="76" t="str">
        <f t="shared" si="30"/>
        <v> </v>
      </c>
      <c r="BV49" s="76" t="str">
        <f t="shared" si="30"/>
        <v> </v>
      </c>
      <c r="BW49" s="76" t="str">
        <f t="shared" si="30"/>
        <v> </v>
      </c>
      <c r="BX49" s="76" t="str">
        <f t="shared" si="30"/>
        <v> </v>
      </c>
      <c r="BY49" s="76" t="str">
        <f t="shared" si="30"/>
        <v> </v>
      </c>
      <c r="BZ49" s="76" t="str">
        <f t="shared" si="30"/>
        <v> </v>
      </c>
      <c r="CA49" s="76" t="str">
        <f t="shared" si="30"/>
        <v> </v>
      </c>
      <c r="CB49" s="76" t="str">
        <f t="shared" si="30"/>
        <v> </v>
      </c>
      <c r="CC49" s="76" t="str">
        <f t="shared" si="30"/>
        <v> </v>
      </c>
      <c r="CD49" s="76" t="str">
        <f t="shared" si="30"/>
        <v> </v>
      </c>
      <c r="CE49" s="76" t="str">
        <f t="shared" si="30"/>
        <v> </v>
      </c>
      <c r="CF49" s="76" t="str">
        <f t="shared" si="30"/>
        <v> </v>
      </c>
      <c r="CG49" s="76" t="str">
        <f t="shared" si="30"/>
        <v> </v>
      </c>
      <c r="CH49" s="76" t="str">
        <f t="shared" si="30"/>
        <v> </v>
      </c>
      <c r="CI49" s="76" t="str">
        <f t="shared" si="25"/>
        <v> </v>
      </c>
      <c r="CJ49" s="76" t="str">
        <f t="shared" si="25"/>
        <v> </v>
      </c>
      <c r="CK49" s="76" t="str">
        <f t="shared" si="25"/>
        <v> </v>
      </c>
      <c r="CL49" s="76" t="str">
        <f t="shared" si="25"/>
        <v> </v>
      </c>
      <c r="CM49" s="76" t="str">
        <f t="shared" si="25"/>
        <v> </v>
      </c>
      <c r="CN49" s="76" t="str">
        <f t="shared" si="25"/>
        <v> </v>
      </c>
      <c r="CO49" s="76" t="str">
        <f t="shared" si="25"/>
        <v> </v>
      </c>
      <c r="CP49" s="76" t="str">
        <f t="shared" si="25"/>
        <v> </v>
      </c>
      <c r="CQ49" s="76" t="str">
        <f t="shared" si="25"/>
        <v> </v>
      </c>
      <c r="CR49" s="76" t="str">
        <f t="shared" si="25"/>
        <v> </v>
      </c>
      <c r="CS49" s="76" t="str">
        <f t="shared" si="25"/>
        <v> </v>
      </c>
      <c r="CT49" s="76" t="str">
        <f t="shared" si="25"/>
        <v> </v>
      </c>
      <c r="CU49" s="76" t="str">
        <f t="shared" si="25"/>
        <v> </v>
      </c>
      <c r="CV49" s="76" t="str">
        <f t="shared" si="25"/>
        <v> </v>
      </c>
      <c r="CW49" s="76" t="str">
        <f t="shared" si="31"/>
        <v> </v>
      </c>
      <c r="CX49" s="76" t="str">
        <f t="shared" si="31"/>
        <v> </v>
      </c>
      <c r="CY49" s="76" t="str">
        <f t="shared" si="31"/>
        <v> </v>
      </c>
      <c r="CZ49" s="76" t="str">
        <f t="shared" si="31"/>
        <v> </v>
      </c>
      <c r="DA49" s="76" t="str">
        <f t="shared" si="31"/>
        <v> </v>
      </c>
      <c r="DB49" s="76" t="str">
        <f t="shared" si="31"/>
        <v> </v>
      </c>
      <c r="DC49" s="76" t="str">
        <f t="shared" si="31"/>
        <v> </v>
      </c>
      <c r="DD49" s="76" t="str">
        <f t="shared" si="31"/>
        <v> </v>
      </c>
      <c r="DE49" s="76" t="str">
        <f t="shared" si="31"/>
        <v> </v>
      </c>
      <c r="DF49" s="76" t="str">
        <f t="shared" si="31"/>
        <v> </v>
      </c>
      <c r="DG49" s="76" t="str">
        <f t="shared" si="31"/>
        <v> </v>
      </c>
      <c r="DH49" s="76" t="str">
        <f t="shared" si="31"/>
        <v> </v>
      </c>
      <c r="DI49" s="77" t="str">
        <f t="shared" si="31"/>
        <v> </v>
      </c>
    </row>
    <row r="50" spans="1:113" ht="25.5">
      <c r="A50" s="81"/>
      <c r="B50" s="84">
        <f>Responsabilites!$A49</f>
        <v>40</v>
      </c>
      <c r="C50" s="72" t="str">
        <f>Responsabilites!$B49</f>
        <v>Adapter ou créer les contenus</v>
      </c>
      <c r="D50" s="71" t="str">
        <f>IF(Responsabilites!AA49&gt;0,Responsabilites!AA49,IF(Responsabilites!AB49&gt;0,Responsabilites!AB49,Responsabilites!AC49))</f>
        <v>Rédacteur(s) / réviseurs</v>
      </c>
      <c r="E50" s="32">
        <v>40328.4384375</v>
      </c>
      <c r="F50" s="32">
        <v>40389.4384375</v>
      </c>
      <c r="G50" s="34">
        <f t="shared" si="35"/>
        <v>61</v>
      </c>
      <c r="H50" s="33">
        <v>0</v>
      </c>
      <c r="I50" s="76" t="str">
        <f t="shared" si="26"/>
        <v> </v>
      </c>
      <c r="J50" s="76" t="str">
        <f t="shared" si="26"/>
        <v> </v>
      </c>
      <c r="K50" s="76" t="str">
        <f t="shared" si="26"/>
        <v> </v>
      </c>
      <c r="L50" s="76" t="str">
        <f t="shared" si="26"/>
        <v> </v>
      </c>
      <c r="M50" s="76" t="str">
        <f t="shared" si="26"/>
        <v> </v>
      </c>
      <c r="N50" s="76" t="str">
        <f t="shared" si="26"/>
        <v> </v>
      </c>
      <c r="O50" s="76" t="str">
        <f t="shared" si="26"/>
        <v> </v>
      </c>
      <c r="P50" s="76" t="str">
        <f t="shared" si="26"/>
        <v> </v>
      </c>
      <c r="Q50" s="76" t="str">
        <f t="shared" si="26"/>
        <v> </v>
      </c>
      <c r="R50" s="76" t="str">
        <f t="shared" si="26"/>
        <v> </v>
      </c>
      <c r="S50" s="76" t="str">
        <f t="shared" si="26"/>
        <v> </v>
      </c>
      <c r="T50" s="76" t="str">
        <f t="shared" si="26"/>
        <v> </v>
      </c>
      <c r="U50" s="76" t="str">
        <f t="shared" si="26"/>
        <v> </v>
      </c>
      <c r="V50" s="76" t="str">
        <f t="shared" si="26"/>
        <v> </v>
      </c>
      <c r="W50" s="76" t="str">
        <f t="shared" si="26"/>
        <v> </v>
      </c>
      <c r="X50" s="76" t="str">
        <f t="shared" si="26"/>
        <v> </v>
      </c>
      <c r="Y50" s="76" t="str">
        <f t="shared" si="27"/>
        <v> </v>
      </c>
      <c r="Z50" s="76" t="str">
        <f t="shared" si="27"/>
        <v> </v>
      </c>
      <c r="AA50" s="76" t="str">
        <f t="shared" si="27"/>
        <v> </v>
      </c>
      <c r="AB50" s="76" t="str">
        <f t="shared" si="27"/>
        <v> </v>
      </c>
      <c r="AC50" s="76" t="str">
        <f t="shared" si="27"/>
        <v> </v>
      </c>
      <c r="AD50" s="76" t="str">
        <f t="shared" si="27"/>
        <v> </v>
      </c>
      <c r="AE50" s="76" t="str">
        <f t="shared" si="27"/>
        <v>x</v>
      </c>
      <c r="AF50" s="76" t="str">
        <f t="shared" si="27"/>
        <v>x</v>
      </c>
      <c r="AG50" s="76" t="str">
        <f t="shared" si="27"/>
        <v>x</v>
      </c>
      <c r="AH50" s="76" t="str">
        <f t="shared" si="27"/>
        <v>x</v>
      </c>
      <c r="AI50" s="76" t="str">
        <f t="shared" si="27"/>
        <v>x</v>
      </c>
      <c r="AJ50" s="76" t="str">
        <f t="shared" si="27"/>
        <v>x</v>
      </c>
      <c r="AK50" s="76" t="str">
        <f t="shared" si="27"/>
        <v>x</v>
      </c>
      <c r="AL50" s="76" t="str">
        <f t="shared" si="27"/>
        <v>x</v>
      </c>
      <c r="AM50" s="76" t="str">
        <f t="shared" si="27"/>
        <v>x</v>
      </c>
      <c r="AN50" s="76" t="str">
        <f t="shared" si="27"/>
        <v> </v>
      </c>
      <c r="AO50" s="76" t="str">
        <f t="shared" si="28"/>
        <v> </v>
      </c>
      <c r="AP50" s="76" t="str">
        <f t="shared" si="28"/>
        <v> </v>
      </c>
      <c r="AQ50" s="76" t="str">
        <f t="shared" si="28"/>
        <v> </v>
      </c>
      <c r="AR50" s="76" t="str">
        <f t="shared" si="28"/>
        <v> </v>
      </c>
      <c r="AS50" s="76" t="str">
        <f t="shared" si="28"/>
        <v> </v>
      </c>
      <c r="AT50" s="76" t="str">
        <f t="shared" si="28"/>
        <v> </v>
      </c>
      <c r="AU50" s="76" t="str">
        <f t="shared" si="28"/>
        <v> </v>
      </c>
      <c r="AV50" s="76" t="str">
        <f t="shared" si="28"/>
        <v> </v>
      </c>
      <c r="AW50" s="76" t="str">
        <f t="shared" si="28"/>
        <v> </v>
      </c>
      <c r="AX50" s="76" t="str">
        <f t="shared" si="28"/>
        <v> </v>
      </c>
      <c r="AY50" s="76" t="str">
        <f t="shared" si="28"/>
        <v> </v>
      </c>
      <c r="AZ50" s="76" t="str">
        <f t="shared" si="28"/>
        <v> </v>
      </c>
      <c r="BA50" s="76" t="str">
        <f t="shared" si="28"/>
        <v> </v>
      </c>
      <c r="BB50" s="76" t="str">
        <f t="shared" si="28"/>
        <v> </v>
      </c>
      <c r="BC50" s="76" t="str">
        <f t="shared" si="28"/>
        <v> </v>
      </c>
      <c r="BD50" s="76" t="str">
        <f t="shared" si="28"/>
        <v> </v>
      </c>
      <c r="BE50" s="76" t="str">
        <f t="shared" si="29"/>
        <v> </v>
      </c>
      <c r="BF50" s="76" t="str">
        <f t="shared" si="29"/>
        <v> </v>
      </c>
      <c r="BG50" s="76" t="str">
        <f t="shared" si="29"/>
        <v> </v>
      </c>
      <c r="BH50" s="76" t="str">
        <f t="shared" si="29"/>
        <v> </v>
      </c>
      <c r="BI50" s="76" t="str">
        <f t="shared" si="29"/>
        <v> </v>
      </c>
      <c r="BJ50" s="76" t="str">
        <f t="shared" si="29"/>
        <v> </v>
      </c>
      <c r="BK50" s="76" t="str">
        <f t="shared" si="29"/>
        <v> </v>
      </c>
      <c r="BL50" s="76" t="str">
        <f t="shared" si="29"/>
        <v> </v>
      </c>
      <c r="BM50" s="76" t="str">
        <f t="shared" si="29"/>
        <v> </v>
      </c>
      <c r="BN50" s="76" t="str">
        <f t="shared" si="29"/>
        <v> </v>
      </c>
      <c r="BO50" s="76" t="str">
        <f t="shared" si="29"/>
        <v> </v>
      </c>
      <c r="BP50" s="76" t="str">
        <f t="shared" si="29"/>
        <v> </v>
      </c>
      <c r="BQ50" s="76" t="str">
        <f t="shared" si="29"/>
        <v> </v>
      </c>
      <c r="BR50" s="76" t="str">
        <f t="shared" si="29"/>
        <v> </v>
      </c>
      <c r="BS50" s="76" t="str">
        <f t="shared" si="29"/>
        <v> </v>
      </c>
      <c r="BT50" s="76" t="str">
        <f t="shared" si="29"/>
        <v> </v>
      </c>
      <c r="BU50" s="76" t="str">
        <f t="shared" si="30"/>
        <v> </v>
      </c>
      <c r="BV50" s="76" t="str">
        <f t="shared" si="30"/>
        <v> </v>
      </c>
      <c r="BW50" s="76" t="str">
        <f t="shared" si="30"/>
        <v> </v>
      </c>
      <c r="BX50" s="76" t="str">
        <f t="shared" si="30"/>
        <v> </v>
      </c>
      <c r="BY50" s="76" t="str">
        <f t="shared" si="30"/>
        <v> </v>
      </c>
      <c r="BZ50" s="76" t="str">
        <f t="shared" si="30"/>
        <v> </v>
      </c>
      <c r="CA50" s="76" t="str">
        <f t="shared" si="30"/>
        <v> </v>
      </c>
      <c r="CB50" s="76" t="str">
        <f t="shared" si="30"/>
        <v> </v>
      </c>
      <c r="CC50" s="76" t="str">
        <f t="shared" si="30"/>
        <v> </v>
      </c>
      <c r="CD50" s="76" t="str">
        <f t="shared" si="30"/>
        <v> </v>
      </c>
      <c r="CE50" s="76" t="str">
        <f t="shared" si="30"/>
        <v> </v>
      </c>
      <c r="CF50" s="76" t="str">
        <f t="shared" si="30"/>
        <v> </v>
      </c>
      <c r="CG50" s="76" t="str">
        <f t="shared" si="30"/>
        <v> </v>
      </c>
      <c r="CH50" s="76" t="str">
        <f t="shared" si="30"/>
        <v> </v>
      </c>
      <c r="CI50" s="76" t="str">
        <f t="shared" si="25"/>
        <v> </v>
      </c>
      <c r="CJ50" s="76" t="str">
        <f t="shared" si="25"/>
        <v> </v>
      </c>
      <c r="CK50" s="76" t="str">
        <f t="shared" si="25"/>
        <v> </v>
      </c>
      <c r="CL50" s="76" t="str">
        <f t="shared" si="25"/>
        <v> </v>
      </c>
      <c r="CM50" s="76" t="str">
        <f t="shared" si="25"/>
        <v> </v>
      </c>
      <c r="CN50" s="76" t="str">
        <f t="shared" si="25"/>
        <v> </v>
      </c>
      <c r="CO50" s="76" t="str">
        <f t="shared" si="25"/>
        <v> </v>
      </c>
      <c r="CP50" s="76" t="str">
        <f t="shared" si="25"/>
        <v> </v>
      </c>
      <c r="CQ50" s="76" t="str">
        <f t="shared" si="25"/>
        <v> </v>
      </c>
      <c r="CR50" s="76" t="str">
        <f t="shared" si="25"/>
        <v> </v>
      </c>
      <c r="CS50" s="76" t="str">
        <f t="shared" si="25"/>
        <v> </v>
      </c>
      <c r="CT50" s="76" t="str">
        <f t="shared" si="25"/>
        <v> </v>
      </c>
      <c r="CU50" s="76" t="str">
        <f t="shared" si="25"/>
        <v> </v>
      </c>
      <c r="CV50" s="76" t="str">
        <f t="shared" si="25"/>
        <v> </v>
      </c>
      <c r="CW50" s="76" t="str">
        <f t="shared" si="31"/>
        <v> </v>
      </c>
      <c r="CX50" s="76" t="str">
        <f t="shared" si="31"/>
        <v> </v>
      </c>
      <c r="CY50" s="76" t="str">
        <f t="shared" si="31"/>
        <v> </v>
      </c>
      <c r="CZ50" s="76" t="str">
        <f t="shared" si="31"/>
        <v> </v>
      </c>
      <c r="DA50" s="76" t="str">
        <f t="shared" si="31"/>
        <v> </v>
      </c>
      <c r="DB50" s="76" t="str">
        <f t="shared" si="31"/>
        <v> </v>
      </c>
      <c r="DC50" s="76" t="str">
        <f t="shared" si="31"/>
        <v> </v>
      </c>
      <c r="DD50" s="76" t="str">
        <f t="shared" si="31"/>
        <v> </v>
      </c>
      <c r="DE50" s="76" t="str">
        <f t="shared" si="31"/>
        <v> </v>
      </c>
      <c r="DF50" s="76" t="str">
        <f t="shared" si="31"/>
        <v> </v>
      </c>
      <c r="DG50" s="76" t="str">
        <f t="shared" si="31"/>
        <v> </v>
      </c>
      <c r="DH50" s="76" t="str">
        <f t="shared" si="31"/>
        <v> </v>
      </c>
      <c r="DI50" s="77" t="str">
        <f t="shared" si="31"/>
        <v> </v>
      </c>
    </row>
    <row r="51" spans="1:113" ht="18">
      <c r="A51" s="81"/>
      <c r="B51" s="84">
        <f>Responsabilites!$A50</f>
        <v>41</v>
      </c>
      <c r="C51" s="72" t="str">
        <f>Responsabilites!$B50</f>
        <v>Vérifier et régulariser les droits d’auteur</v>
      </c>
      <c r="D51" s="71" t="str">
        <f>IF(Responsabilites!AA50&gt;0,Responsabilites!AA50,IF(Responsabilites!AB50&gt;0,Responsabilites!AB50,Responsabilites!AC50))</f>
        <v>Recherchiste(s)</v>
      </c>
      <c r="E51" s="32">
        <v>40389.4384375</v>
      </c>
      <c r="F51" s="32">
        <v>40420.4384375</v>
      </c>
      <c r="G51" s="34">
        <f t="shared" si="35"/>
        <v>31</v>
      </c>
      <c r="H51" s="33">
        <v>0</v>
      </c>
      <c r="I51" s="76" t="str">
        <f t="shared" si="26"/>
        <v> </v>
      </c>
      <c r="J51" s="76" t="str">
        <f t="shared" si="26"/>
        <v> </v>
      </c>
      <c r="K51" s="76" t="str">
        <f t="shared" si="26"/>
        <v> </v>
      </c>
      <c r="L51" s="76" t="str">
        <f t="shared" si="26"/>
        <v> </v>
      </c>
      <c r="M51" s="76" t="str">
        <f t="shared" si="26"/>
        <v> </v>
      </c>
      <c r="N51" s="76" t="str">
        <f t="shared" si="26"/>
        <v> </v>
      </c>
      <c r="O51" s="76" t="str">
        <f t="shared" si="26"/>
        <v> </v>
      </c>
      <c r="P51" s="76" t="str">
        <f t="shared" si="26"/>
        <v> </v>
      </c>
      <c r="Q51" s="76" t="str">
        <f t="shared" si="26"/>
        <v> </v>
      </c>
      <c r="R51" s="76" t="str">
        <f t="shared" si="26"/>
        <v> </v>
      </c>
      <c r="S51" s="76" t="str">
        <f t="shared" si="26"/>
        <v> </v>
      </c>
      <c r="T51" s="76" t="str">
        <f t="shared" si="26"/>
        <v> </v>
      </c>
      <c r="U51" s="76" t="str">
        <f t="shared" si="26"/>
        <v> </v>
      </c>
      <c r="V51" s="76" t="str">
        <f t="shared" si="26"/>
        <v> </v>
      </c>
      <c r="W51" s="76" t="str">
        <f t="shared" si="26"/>
        <v> </v>
      </c>
      <c r="X51" s="76" t="str">
        <f t="shared" si="26"/>
        <v> </v>
      </c>
      <c r="Y51" s="76" t="str">
        <f t="shared" si="27"/>
        <v> </v>
      </c>
      <c r="Z51" s="76" t="str">
        <f t="shared" si="27"/>
        <v> </v>
      </c>
      <c r="AA51" s="76" t="str">
        <f t="shared" si="27"/>
        <v> </v>
      </c>
      <c r="AB51" s="76" t="str">
        <f t="shared" si="27"/>
        <v> </v>
      </c>
      <c r="AC51" s="76" t="str">
        <f t="shared" si="27"/>
        <v> </v>
      </c>
      <c r="AD51" s="76" t="str">
        <f t="shared" si="27"/>
        <v> </v>
      </c>
      <c r="AE51" s="76" t="str">
        <f t="shared" si="27"/>
        <v> </v>
      </c>
      <c r="AF51" s="76" t="str">
        <f t="shared" si="27"/>
        <v> </v>
      </c>
      <c r="AG51" s="76" t="str">
        <f t="shared" si="27"/>
        <v> </v>
      </c>
      <c r="AH51" s="76" t="str">
        <f t="shared" si="27"/>
        <v> </v>
      </c>
      <c r="AI51" s="76" t="str">
        <f t="shared" si="27"/>
        <v> </v>
      </c>
      <c r="AJ51" s="76" t="str">
        <f t="shared" si="27"/>
        <v> </v>
      </c>
      <c r="AK51" s="76" t="str">
        <f t="shared" si="27"/>
        <v> </v>
      </c>
      <c r="AL51" s="76" t="str">
        <f t="shared" si="27"/>
        <v> </v>
      </c>
      <c r="AM51" s="76" t="str">
        <f t="shared" si="27"/>
        <v>x</v>
      </c>
      <c r="AN51" s="76" t="str">
        <f t="shared" si="27"/>
        <v>x</v>
      </c>
      <c r="AO51" s="76" t="str">
        <f t="shared" si="28"/>
        <v>x</v>
      </c>
      <c r="AP51" s="76" t="str">
        <f t="shared" si="28"/>
        <v>x</v>
      </c>
      <c r="AQ51" s="76" t="str">
        <f t="shared" si="28"/>
        <v>x</v>
      </c>
      <c r="AR51" s="76" t="str">
        <f t="shared" si="28"/>
        <v> </v>
      </c>
      <c r="AS51" s="76" t="str">
        <f t="shared" si="28"/>
        <v> </v>
      </c>
      <c r="AT51" s="76" t="str">
        <f t="shared" si="28"/>
        <v> </v>
      </c>
      <c r="AU51" s="76" t="str">
        <f t="shared" si="28"/>
        <v> </v>
      </c>
      <c r="AV51" s="76" t="str">
        <f t="shared" si="28"/>
        <v> </v>
      </c>
      <c r="AW51" s="76" t="str">
        <f t="shared" si="28"/>
        <v> </v>
      </c>
      <c r="AX51" s="76" t="str">
        <f t="shared" si="28"/>
        <v> </v>
      </c>
      <c r="AY51" s="76" t="str">
        <f t="shared" si="28"/>
        <v> </v>
      </c>
      <c r="AZ51" s="76" t="str">
        <f t="shared" si="28"/>
        <v> </v>
      </c>
      <c r="BA51" s="76" t="str">
        <f t="shared" si="28"/>
        <v> </v>
      </c>
      <c r="BB51" s="76" t="str">
        <f t="shared" si="28"/>
        <v> </v>
      </c>
      <c r="BC51" s="76" t="str">
        <f t="shared" si="28"/>
        <v> </v>
      </c>
      <c r="BD51" s="76" t="str">
        <f t="shared" si="28"/>
        <v> </v>
      </c>
      <c r="BE51" s="76" t="str">
        <f t="shared" si="29"/>
        <v> </v>
      </c>
      <c r="BF51" s="76" t="str">
        <f t="shared" si="29"/>
        <v> </v>
      </c>
      <c r="BG51" s="76" t="str">
        <f t="shared" si="29"/>
        <v> </v>
      </c>
      <c r="BH51" s="76" t="str">
        <f t="shared" si="29"/>
        <v> </v>
      </c>
      <c r="BI51" s="76" t="str">
        <f t="shared" si="29"/>
        <v> </v>
      </c>
      <c r="BJ51" s="76" t="str">
        <f t="shared" si="29"/>
        <v> </v>
      </c>
      <c r="BK51" s="76" t="str">
        <f t="shared" si="29"/>
        <v> </v>
      </c>
      <c r="BL51" s="76" t="str">
        <f t="shared" si="29"/>
        <v> </v>
      </c>
      <c r="BM51" s="76" t="str">
        <f t="shared" si="29"/>
        <v> </v>
      </c>
      <c r="BN51" s="76" t="str">
        <f t="shared" si="29"/>
        <v> </v>
      </c>
      <c r="BO51" s="76" t="str">
        <f t="shared" si="29"/>
        <v> </v>
      </c>
      <c r="BP51" s="76" t="str">
        <f t="shared" si="29"/>
        <v> </v>
      </c>
      <c r="BQ51" s="76" t="str">
        <f t="shared" si="29"/>
        <v> </v>
      </c>
      <c r="BR51" s="76" t="str">
        <f t="shared" si="29"/>
        <v> </v>
      </c>
      <c r="BS51" s="76" t="str">
        <f t="shared" si="29"/>
        <v> </v>
      </c>
      <c r="BT51" s="76" t="str">
        <f t="shared" si="29"/>
        <v> </v>
      </c>
      <c r="BU51" s="76" t="str">
        <f t="shared" si="30"/>
        <v> </v>
      </c>
      <c r="BV51" s="76" t="str">
        <f t="shared" si="30"/>
        <v> </v>
      </c>
      <c r="BW51" s="76" t="str">
        <f t="shared" si="30"/>
        <v> </v>
      </c>
      <c r="BX51" s="76" t="str">
        <f t="shared" si="30"/>
        <v> </v>
      </c>
      <c r="BY51" s="76" t="str">
        <f t="shared" si="30"/>
        <v> </v>
      </c>
      <c r="BZ51" s="76" t="str">
        <f t="shared" si="30"/>
        <v> </v>
      </c>
      <c r="CA51" s="76" t="str">
        <f t="shared" si="30"/>
        <v> </v>
      </c>
      <c r="CB51" s="76" t="str">
        <f t="shared" si="30"/>
        <v> </v>
      </c>
      <c r="CC51" s="76" t="str">
        <f t="shared" si="30"/>
        <v> </v>
      </c>
      <c r="CD51" s="76" t="str">
        <f t="shared" si="30"/>
        <v> </v>
      </c>
      <c r="CE51" s="76" t="str">
        <f t="shared" si="30"/>
        <v> </v>
      </c>
      <c r="CF51" s="76" t="str">
        <f t="shared" si="30"/>
        <v> </v>
      </c>
      <c r="CG51" s="76" t="str">
        <f t="shared" si="30"/>
        <v> </v>
      </c>
      <c r="CH51" s="76" t="str">
        <f t="shared" si="30"/>
        <v> </v>
      </c>
      <c r="CI51" s="76" t="str">
        <f t="shared" si="25"/>
        <v> </v>
      </c>
      <c r="CJ51" s="76" t="str">
        <f t="shared" si="25"/>
        <v> </v>
      </c>
      <c r="CK51" s="76" t="str">
        <f t="shared" si="25"/>
        <v> </v>
      </c>
      <c r="CL51" s="76" t="str">
        <f t="shared" si="25"/>
        <v> </v>
      </c>
      <c r="CM51" s="76" t="str">
        <f t="shared" si="25"/>
        <v> </v>
      </c>
      <c r="CN51" s="76" t="str">
        <f t="shared" si="25"/>
        <v> </v>
      </c>
      <c r="CO51" s="76" t="str">
        <f t="shared" si="25"/>
        <v> </v>
      </c>
      <c r="CP51" s="76" t="str">
        <f t="shared" si="25"/>
        <v> </v>
      </c>
      <c r="CQ51" s="76" t="str">
        <f t="shared" si="25"/>
        <v> </v>
      </c>
      <c r="CR51" s="76" t="str">
        <f t="shared" si="25"/>
        <v> </v>
      </c>
      <c r="CS51" s="76" t="str">
        <f t="shared" si="25"/>
        <v> </v>
      </c>
      <c r="CT51" s="76" t="str">
        <f t="shared" si="25"/>
        <v> </v>
      </c>
      <c r="CU51" s="76" t="str">
        <f t="shared" si="25"/>
        <v> </v>
      </c>
      <c r="CV51" s="76" t="str">
        <f t="shared" si="25"/>
        <v> </v>
      </c>
      <c r="CW51" s="76" t="str">
        <f t="shared" si="31"/>
        <v> </v>
      </c>
      <c r="CX51" s="76" t="str">
        <f t="shared" si="31"/>
        <v> </v>
      </c>
      <c r="CY51" s="76" t="str">
        <f t="shared" si="31"/>
        <v> </v>
      </c>
      <c r="CZ51" s="76" t="str">
        <f t="shared" si="31"/>
        <v> </v>
      </c>
      <c r="DA51" s="76" t="str">
        <f t="shared" si="31"/>
        <v> </v>
      </c>
      <c r="DB51" s="76" t="str">
        <f t="shared" si="31"/>
        <v> </v>
      </c>
      <c r="DC51" s="76" t="str">
        <f t="shared" si="31"/>
        <v> </v>
      </c>
      <c r="DD51" s="76" t="str">
        <f t="shared" si="31"/>
        <v> </v>
      </c>
      <c r="DE51" s="76" t="str">
        <f t="shared" si="31"/>
        <v> </v>
      </c>
      <c r="DF51" s="76" t="str">
        <f t="shared" si="31"/>
        <v> </v>
      </c>
      <c r="DG51" s="76" t="str">
        <f t="shared" si="31"/>
        <v> </v>
      </c>
      <c r="DH51" s="76" t="str">
        <f t="shared" si="31"/>
        <v> </v>
      </c>
      <c r="DI51" s="77" t="str">
        <f t="shared" si="31"/>
        <v> </v>
      </c>
    </row>
    <row r="52" spans="1:113" ht="18">
      <c r="A52" s="81"/>
      <c r="B52" s="84">
        <f>Responsabilites!$A51</f>
        <v>42</v>
      </c>
      <c r="C52" s="72" t="str">
        <f>Responsabilites!$B51</f>
        <v>Créer le design visuel et la charte graphique</v>
      </c>
      <c r="D52" s="71" t="str">
        <f>IF(Responsabilites!AA51&gt;0,Responsabilites!AA51,IF(Responsabilites!AB51&gt;0,Responsabilites!AB51,Responsabilites!AC51))</f>
        <v>Réalisateur/scénariste</v>
      </c>
      <c r="E52" s="32">
        <v>40330.4384375</v>
      </c>
      <c r="F52" s="32">
        <v>40359.4384375</v>
      </c>
      <c r="G52" s="34">
        <f t="shared" si="35"/>
        <v>29</v>
      </c>
      <c r="H52" s="33">
        <v>0</v>
      </c>
      <c r="I52" s="76" t="str">
        <f t="shared" si="26"/>
        <v> </v>
      </c>
      <c r="J52" s="76" t="str">
        <f t="shared" si="26"/>
        <v> </v>
      </c>
      <c r="K52" s="76" t="str">
        <f t="shared" si="26"/>
        <v> </v>
      </c>
      <c r="L52" s="76" t="str">
        <f t="shared" si="26"/>
        <v> </v>
      </c>
      <c r="M52" s="76" t="str">
        <f t="shared" si="26"/>
        <v> </v>
      </c>
      <c r="N52" s="76" t="str">
        <f t="shared" si="26"/>
        <v> </v>
      </c>
      <c r="O52" s="76" t="str">
        <f t="shared" si="26"/>
        <v> </v>
      </c>
      <c r="P52" s="76" t="str">
        <f t="shared" si="26"/>
        <v> </v>
      </c>
      <c r="Q52" s="76" t="str">
        <f t="shared" si="26"/>
        <v> </v>
      </c>
      <c r="R52" s="76" t="str">
        <f t="shared" si="26"/>
        <v> </v>
      </c>
      <c r="S52" s="76" t="str">
        <f t="shared" si="26"/>
        <v> </v>
      </c>
      <c r="T52" s="76" t="str">
        <f t="shared" si="26"/>
        <v> </v>
      </c>
      <c r="U52" s="76" t="str">
        <f t="shared" si="26"/>
        <v> </v>
      </c>
      <c r="V52" s="76" t="str">
        <f t="shared" si="26"/>
        <v> </v>
      </c>
      <c r="W52" s="76" t="str">
        <f t="shared" si="26"/>
        <v> </v>
      </c>
      <c r="X52" s="76" t="str">
        <f t="shared" si="26"/>
        <v> </v>
      </c>
      <c r="Y52" s="76" t="str">
        <f t="shared" si="27"/>
        <v> </v>
      </c>
      <c r="Z52" s="76" t="str">
        <f t="shared" si="27"/>
        <v> </v>
      </c>
      <c r="AA52" s="76" t="str">
        <f t="shared" si="27"/>
        <v> </v>
      </c>
      <c r="AB52" s="76" t="str">
        <f t="shared" si="27"/>
        <v> </v>
      </c>
      <c r="AC52" s="76" t="str">
        <f t="shared" si="27"/>
        <v> </v>
      </c>
      <c r="AD52" s="76" t="str">
        <f t="shared" si="27"/>
        <v> </v>
      </c>
      <c r="AE52" s="76" t="str">
        <f t="shared" si="27"/>
        <v>x</v>
      </c>
      <c r="AF52" s="76" t="str">
        <f t="shared" si="27"/>
        <v>x</v>
      </c>
      <c r="AG52" s="76" t="str">
        <f t="shared" si="27"/>
        <v>x</v>
      </c>
      <c r="AH52" s="76" t="str">
        <f t="shared" si="27"/>
        <v>x</v>
      </c>
      <c r="AI52" s="76" t="str">
        <f t="shared" si="27"/>
        <v> </v>
      </c>
      <c r="AJ52" s="76" t="str">
        <f t="shared" si="27"/>
        <v> </v>
      </c>
      <c r="AK52" s="76" t="str">
        <f t="shared" si="27"/>
        <v> </v>
      </c>
      <c r="AL52" s="76" t="str">
        <f t="shared" si="27"/>
        <v> </v>
      </c>
      <c r="AM52" s="76" t="str">
        <f t="shared" si="27"/>
        <v> </v>
      </c>
      <c r="AN52" s="76" t="str">
        <f t="shared" si="27"/>
        <v> </v>
      </c>
      <c r="AO52" s="76" t="str">
        <f t="shared" si="28"/>
        <v> </v>
      </c>
      <c r="AP52" s="76" t="str">
        <f t="shared" si="28"/>
        <v> </v>
      </c>
      <c r="AQ52" s="76" t="str">
        <f t="shared" si="28"/>
        <v> </v>
      </c>
      <c r="AR52" s="76" t="str">
        <f t="shared" si="28"/>
        <v> </v>
      </c>
      <c r="AS52" s="76" t="str">
        <f t="shared" si="28"/>
        <v> </v>
      </c>
      <c r="AT52" s="76" t="str">
        <f t="shared" si="28"/>
        <v> </v>
      </c>
      <c r="AU52" s="76" t="str">
        <f t="shared" si="28"/>
        <v> </v>
      </c>
      <c r="AV52" s="76" t="str">
        <f t="shared" si="28"/>
        <v> </v>
      </c>
      <c r="AW52" s="76" t="str">
        <f t="shared" si="28"/>
        <v> </v>
      </c>
      <c r="AX52" s="76" t="str">
        <f t="shared" si="28"/>
        <v> </v>
      </c>
      <c r="AY52" s="76" t="str">
        <f t="shared" si="28"/>
        <v> </v>
      </c>
      <c r="AZ52" s="76" t="str">
        <f t="shared" si="28"/>
        <v> </v>
      </c>
      <c r="BA52" s="76" t="str">
        <f t="shared" si="28"/>
        <v> </v>
      </c>
      <c r="BB52" s="76" t="str">
        <f t="shared" si="28"/>
        <v> </v>
      </c>
      <c r="BC52" s="76" t="str">
        <f t="shared" si="28"/>
        <v> </v>
      </c>
      <c r="BD52" s="76" t="str">
        <f t="shared" si="28"/>
        <v> </v>
      </c>
      <c r="BE52" s="76" t="str">
        <f t="shared" si="29"/>
        <v> </v>
      </c>
      <c r="BF52" s="76" t="str">
        <f t="shared" si="29"/>
        <v> </v>
      </c>
      <c r="BG52" s="76" t="str">
        <f t="shared" si="29"/>
        <v> </v>
      </c>
      <c r="BH52" s="76" t="str">
        <f t="shared" si="29"/>
        <v> </v>
      </c>
      <c r="BI52" s="76" t="str">
        <f t="shared" si="29"/>
        <v> </v>
      </c>
      <c r="BJ52" s="76" t="str">
        <f t="shared" si="29"/>
        <v> </v>
      </c>
      <c r="BK52" s="76" t="str">
        <f t="shared" si="29"/>
        <v> </v>
      </c>
      <c r="BL52" s="76" t="str">
        <f t="shared" si="29"/>
        <v> </v>
      </c>
      <c r="BM52" s="76" t="str">
        <f t="shared" si="29"/>
        <v> </v>
      </c>
      <c r="BN52" s="76" t="str">
        <f t="shared" si="29"/>
        <v> </v>
      </c>
      <c r="BO52" s="76" t="str">
        <f t="shared" si="29"/>
        <v> </v>
      </c>
      <c r="BP52" s="76" t="str">
        <f t="shared" si="29"/>
        <v> </v>
      </c>
      <c r="BQ52" s="76" t="str">
        <f t="shared" si="29"/>
        <v> </v>
      </c>
      <c r="BR52" s="76" t="str">
        <f t="shared" si="29"/>
        <v> </v>
      </c>
      <c r="BS52" s="76" t="str">
        <f t="shared" si="29"/>
        <v> </v>
      </c>
      <c r="BT52" s="76" t="str">
        <f t="shared" si="29"/>
        <v> </v>
      </c>
      <c r="BU52" s="76" t="str">
        <f t="shared" si="30"/>
        <v> </v>
      </c>
      <c r="BV52" s="76" t="str">
        <f t="shared" si="30"/>
        <v> </v>
      </c>
      <c r="BW52" s="76" t="str">
        <f t="shared" si="30"/>
        <v> </v>
      </c>
      <c r="BX52" s="76" t="str">
        <f t="shared" si="30"/>
        <v> </v>
      </c>
      <c r="BY52" s="76" t="str">
        <f t="shared" si="30"/>
        <v> </v>
      </c>
      <c r="BZ52" s="76" t="str">
        <f t="shared" si="30"/>
        <v> </v>
      </c>
      <c r="CA52" s="76" t="str">
        <f t="shared" si="30"/>
        <v> </v>
      </c>
      <c r="CB52" s="76" t="str">
        <f t="shared" si="30"/>
        <v> </v>
      </c>
      <c r="CC52" s="76" t="str">
        <f t="shared" si="30"/>
        <v> </v>
      </c>
      <c r="CD52" s="76" t="str">
        <f t="shared" si="30"/>
        <v> </v>
      </c>
      <c r="CE52" s="76" t="str">
        <f t="shared" si="30"/>
        <v> </v>
      </c>
      <c r="CF52" s="76" t="str">
        <f t="shared" si="30"/>
        <v> </v>
      </c>
      <c r="CG52" s="76" t="str">
        <f t="shared" si="30"/>
        <v> </v>
      </c>
      <c r="CH52" s="76" t="str">
        <f t="shared" si="30"/>
        <v> </v>
      </c>
      <c r="CI52" s="76" t="str">
        <f t="shared" si="25"/>
        <v> </v>
      </c>
      <c r="CJ52" s="76" t="str">
        <f t="shared" si="25"/>
        <v> </v>
      </c>
      <c r="CK52" s="76" t="str">
        <f t="shared" si="25"/>
        <v> </v>
      </c>
      <c r="CL52" s="76" t="str">
        <f t="shared" si="25"/>
        <v> </v>
      </c>
      <c r="CM52" s="76" t="str">
        <f t="shared" si="25"/>
        <v> </v>
      </c>
      <c r="CN52" s="76" t="str">
        <f t="shared" si="25"/>
        <v> </v>
      </c>
      <c r="CO52" s="76" t="str">
        <f t="shared" si="25"/>
        <v> </v>
      </c>
      <c r="CP52" s="76" t="str">
        <f t="shared" si="25"/>
        <v> </v>
      </c>
      <c r="CQ52" s="76" t="str">
        <f t="shared" si="25"/>
        <v> </v>
      </c>
      <c r="CR52" s="76" t="str">
        <f t="shared" si="25"/>
        <v> </v>
      </c>
      <c r="CS52" s="76" t="str">
        <f t="shared" si="25"/>
        <v> </v>
      </c>
      <c r="CT52" s="76" t="str">
        <f t="shared" si="25"/>
        <v> </v>
      </c>
      <c r="CU52" s="76" t="str">
        <f t="shared" si="25"/>
        <v> </v>
      </c>
      <c r="CV52" s="76" t="str">
        <f t="shared" si="25"/>
        <v> </v>
      </c>
      <c r="CW52" s="76" t="str">
        <f t="shared" si="31"/>
        <v> </v>
      </c>
      <c r="CX52" s="76" t="str">
        <f t="shared" si="31"/>
        <v> </v>
      </c>
      <c r="CY52" s="76" t="str">
        <f t="shared" si="31"/>
        <v> </v>
      </c>
      <c r="CZ52" s="76" t="str">
        <f t="shared" si="31"/>
        <v> </v>
      </c>
      <c r="DA52" s="76" t="str">
        <f t="shared" si="31"/>
        <v> </v>
      </c>
      <c r="DB52" s="76" t="str">
        <f t="shared" si="31"/>
        <v> </v>
      </c>
      <c r="DC52" s="76" t="str">
        <f t="shared" si="31"/>
        <v> </v>
      </c>
      <c r="DD52" s="76" t="str">
        <f t="shared" si="31"/>
        <v> </v>
      </c>
      <c r="DE52" s="76" t="str">
        <f t="shared" si="31"/>
        <v> </v>
      </c>
      <c r="DF52" s="76" t="str">
        <f t="shared" si="31"/>
        <v> </v>
      </c>
      <c r="DG52" s="76" t="str">
        <f t="shared" si="31"/>
        <v> </v>
      </c>
      <c r="DH52" s="76" t="str">
        <f t="shared" si="31"/>
        <v> </v>
      </c>
      <c r="DI52" s="77" t="str">
        <f t="shared" si="31"/>
        <v> </v>
      </c>
    </row>
    <row r="53" spans="1:113" ht="18">
      <c r="A53" s="81"/>
      <c r="B53" s="84">
        <f>Responsabilites!$A52</f>
        <v>43</v>
      </c>
      <c r="C53" s="72" t="str">
        <f>Responsabilites!$B52</f>
        <v>Programmer les animations et autres</v>
      </c>
      <c r="D53" s="71" t="str">
        <f>IF(Responsabilites!AA52&gt;0,Responsabilites!AA52,IF(Responsabilites!AB52&gt;0,Responsabilites!AB52,Responsabilites!AC52))</f>
        <v>Programmeur</v>
      </c>
      <c r="E53" s="32">
        <v>40359.4384375</v>
      </c>
      <c r="F53" s="32">
        <v>40420.4384375</v>
      </c>
      <c r="G53" s="34">
        <f t="shared" si="35"/>
        <v>61</v>
      </c>
      <c r="H53" s="33">
        <v>0</v>
      </c>
      <c r="I53" s="76" t="str">
        <f t="shared" si="26"/>
        <v> </v>
      </c>
      <c r="J53" s="76" t="str">
        <f t="shared" si="26"/>
        <v> </v>
      </c>
      <c r="K53" s="76" t="str">
        <f t="shared" si="26"/>
        <v> </v>
      </c>
      <c r="L53" s="76" t="str">
        <f t="shared" si="26"/>
        <v> </v>
      </c>
      <c r="M53" s="76" t="str">
        <f t="shared" si="26"/>
        <v> </v>
      </c>
      <c r="N53" s="76" t="str">
        <f t="shared" si="26"/>
        <v> </v>
      </c>
      <c r="O53" s="76" t="str">
        <f t="shared" si="26"/>
        <v> </v>
      </c>
      <c r="P53" s="76" t="str">
        <f t="shared" si="26"/>
        <v> </v>
      </c>
      <c r="Q53" s="76" t="str">
        <f t="shared" si="26"/>
        <v> </v>
      </c>
      <c r="R53" s="76" t="str">
        <f t="shared" si="26"/>
        <v> </v>
      </c>
      <c r="S53" s="76" t="str">
        <f t="shared" si="26"/>
        <v> </v>
      </c>
      <c r="T53" s="76" t="str">
        <f t="shared" si="26"/>
        <v> </v>
      </c>
      <c r="U53" s="76" t="str">
        <f t="shared" si="26"/>
        <v> </v>
      </c>
      <c r="V53" s="76" t="str">
        <f t="shared" si="26"/>
        <v> </v>
      </c>
      <c r="W53" s="76" t="str">
        <f t="shared" si="26"/>
        <v> </v>
      </c>
      <c r="X53" s="76" t="str">
        <f t="shared" si="26"/>
        <v> </v>
      </c>
      <c r="Y53" s="76" t="str">
        <f t="shared" si="27"/>
        <v> </v>
      </c>
      <c r="Z53" s="76" t="str">
        <f t="shared" si="27"/>
        <v> </v>
      </c>
      <c r="AA53" s="76" t="str">
        <f t="shared" si="27"/>
        <v> </v>
      </c>
      <c r="AB53" s="76" t="str">
        <f t="shared" si="27"/>
        <v> </v>
      </c>
      <c r="AC53" s="76" t="str">
        <f t="shared" si="27"/>
        <v> </v>
      </c>
      <c r="AD53" s="76" t="str">
        <f t="shared" si="27"/>
        <v> </v>
      </c>
      <c r="AE53" s="76" t="str">
        <f t="shared" si="27"/>
        <v> </v>
      </c>
      <c r="AF53" s="76" t="str">
        <f t="shared" si="27"/>
        <v> </v>
      </c>
      <c r="AG53" s="76" t="str">
        <f t="shared" si="27"/>
        <v> </v>
      </c>
      <c r="AH53" s="76" t="str">
        <f t="shared" si="27"/>
        <v> </v>
      </c>
      <c r="AI53" s="76" t="str">
        <f t="shared" si="27"/>
        <v>x</v>
      </c>
      <c r="AJ53" s="76" t="str">
        <f t="shared" si="27"/>
        <v>x</v>
      </c>
      <c r="AK53" s="76" t="str">
        <f t="shared" si="27"/>
        <v>x</v>
      </c>
      <c r="AL53" s="76" t="str">
        <f t="shared" si="27"/>
        <v>x</v>
      </c>
      <c r="AM53" s="76" t="str">
        <f t="shared" si="27"/>
        <v>x</v>
      </c>
      <c r="AN53" s="76" t="str">
        <f t="shared" si="27"/>
        <v>x</v>
      </c>
      <c r="AO53" s="76" t="str">
        <f t="shared" si="28"/>
        <v>x</v>
      </c>
      <c r="AP53" s="76" t="str">
        <f t="shared" si="28"/>
        <v>x</v>
      </c>
      <c r="AQ53" s="76" t="str">
        <f t="shared" si="28"/>
        <v>x</v>
      </c>
      <c r="AR53" s="76" t="str">
        <f t="shared" si="28"/>
        <v> </v>
      </c>
      <c r="AS53" s="76" t="str">
        <f t="shared" si="28"/>
        <v> </v>
      </c>
      <c r="AT53" s="76" t="str">
        <f t="shared" si="28"/>
        <v> </v>
      </c>
      <c r="AU53" s="76" t="str">
        <f t="shared" si="28"/>
        <v> </v>
      </c>
      <c r="AV53" s="76" t="str">
        <f t="shared" si="28"/>
        <v> </v>
      </c>
      <c r="AW53" s="76" t="str">
        <f t="shared" si="28"/>
        <v> </v>
      </c>
      <c r="AX53" s="76" t="str">
        <f t="shared" si="28"/>
        <v> </v>
      </c>
      <c r="AY53" s="76" t="str">
        <f t="shared" si="28"/>
        <v> </v>
      </c>
      <c r="AZ53" s="76" t="str">
        <f t="shared" si="28"/>
        <v> </v>
      </c>
      <c r="BA53" s="76" t="str">
        <f t="shared" si="28"/>
        <v> </v>
      </c>
      <c r="BB53" s="76" t="str">
        <f t="shared" si="28"/>
        <v> </v>
      </c>
      <c r="BC53" s="76" t="str">
        <f t="shared" si="28"/>
        <v> </v>
      </c>
      <c r="BD53" s="76" t="str">
        <f t="shared" si="28"/>
        <v> </v>
      </c>
      <c r="BE53" s="76" t="str">
        <f t="shared" si="29"/>
        <v> </v>
      </c>
      <c r="BF53" s="76" t="str">
        <f t="shared" si="29"/>
        <v> </v>
      </c>
      <c r="BG53" s="76" t="str">
        <f t="shared" si="29"/>
        <v> </v>
      </c>
      <c r="BH53" s="76" t="str">
        <f t="shared" si="29"/>
        <v> </v>
      </c>
      <c r="BI53" s="76" t="str">
        <f t="shared" si="29"/>
        <v> </v>
      </c>
      <c r="BJ53" s="76" t="str">
        <f t="shared" si="29"/>
        <v> </v>
      </c>
      <c r="BK53" s="76" t="str">
        <f t="shared" si="29"/>
        <v> </v>
      </c>
      <c r="BL53" s="76" t="str">
        <f t="shared" si="29"/>
        <v> </v>
      </c>
      <c r="BM53" s="76" t="str">
        <f t="shared" si="29"/>
        <v> </v>
      </c>
      <c r="BN53" s="76" t="str">
        <f t="shared" si="29"/>
        <v> </v>
      </c>
      <c r="BO53" s="76" t="str">
        <f t="shared" si="29"/>
        <v> </v>
      </c>
      <c r="BP53" s="76" t="str">
        <f t="shared" si="29"/>
        <v> </v>
      </c>
      <c r="BQ53" s="76" t="str">
        <f t="shared" si="29"/>
        <v> </v>
      </c>
      <c r="BR53" s="76" t="str">
        <f t="shared" si="29"/>
        <v> </v>
      </c>
      <c r="BS53" s="76" t="str">
        <f t="shared" si="29"/>
        <v> </v>
      </c>
      <c r="BT53" s="76" t="str">
        <f t="shared" si="29"/>
        <v> </v>
      </c>
      <c r="BU53" s="76" t="str">
        <f t="shared" si="30"/>
        <v> </v>
      </c>
      <c r="BV53" s="76" t="str">
        <f t="shared" si="30"/>
        <v> </v>
      </c>
      <c r="BW53" s="76" t="str">
        <f t="shared" si="30"/>
        <v> </v>
      </c>
      <c r="BX53" s="76" t="str">
        <f t="shared" si="30"/>
        <v> </v>
      </c>
      <c r="BY53" s="76" t="str">
        <f t="shared" si="30"/>
        <v> </v>
      </c>
      <c r="BZ53" s="76" t="str">
        <f t="shared" si="30"/>
        <v> </v>
      </c>
      <c r="CA53" s="76" t="str">
        <f t="shared" si="30"/>
        <v> </v>
      </c>
      <c r="CB53" s="76" t="str">
        <f t="shared" si="30"/>
        <v> </v>
      </c>
      <c r="CC53" s="76" t="str">
        <f t="shared" si="30"/>
        <v> </v>
      </c>
      <c r="CD53" s="76" t="str">
        <f t="shared" si="30"/>
        <v> </v>
      </c>
      <c r="CE53" s="76" t="str">
        <f t="shared" si="30"/>
        <v> </v>
      </c>
      <c r="CF53" s="76" t="str">
        <f t="shared" si="30"/>
        <v> </v>
      </c>
      <c r="CG53" s="76" t="str">
        <f t="shared" si="30"/>
        <v> </v>
      </c>
      <c r="CH53" s="76" t="str">
        <f t="shared" si="30"/>
        <v> </v>
      </c>
      <c r="CI53" s="76" t="str">
        <f t="shared" si="25"/>
        <v> </v>
      </c>
      <c r="CJ53" s="76" t="str">
        <f t="shared" si="25"/>
        <v> </v>
      </c>
      <c r="CK53" s="76" t="str">
        <f t="shared" si="25"/>
        <v> </v>
      </c>
      <c r="CL53" s="76" t="str">
        <f t="shared" si="25"/>
        <v> </v>
      </c>
      <c r="CM53" s="76" t="str">
        <f t="shared" si="25"/>
        <v> </v>
      </c>
      <c r="CN53" s="76" t="str">
        <f t="shared" si="25"/>
        <v> </v>
      </c>
      <c r="CO53" s="76" t="str">
        <f t="shared" si="25"/>
        <v> </v>
      </c>
      <c r="CP53" s="76" t="str">
        <f t="shared" si="25"/>
        <v> </v>
      </c>
      <c r="CQ53" s="76" t="str">
        <f t="shared" si="25"/>
        <v> </v>
      </c>
      <c r="CR53" s="76" t="str">
        <f t="shared" si="25"/>
        <v> </v>
      </c>
      <c r="CS53" s="76" t="str">
        <f t="shared" si="25"/>
        <v> </v>
      </c>
      <c r="CT53" s="76" t="str">
        <f t="shared" si="25"/>
        <v> </v>
      </c>
      <c r="CU53" s="76" t="str">
        <f t="shared" si="25"/>
        <v> </v>
      </c>
      <c r="CV53" s="76" t="str">
        <f t="shared" si="25"/>
        <v> </v>
      </c>
      <c r="CW53" s="76" t="str">
        <f t="shared" si="31"/>
        <v> </v>
      </c>
      <c r="CX53" s="76" t="str">
        <f t="shared" si="31"/>
        <v> </v>
      </c>
      <c r="CY53" s="76" t="str">
        <f t="shared" si="31"/>
        <v> </v>
      </c>
      <c r="CZ53" s="76" t="str">
        <f t="shared" si="31"/>
        <v> </v>
      </c>
      <c r="DA53" s="76" t="str">
        <f t="shared" si="31"/>
        <v> </v>
      </c>
      <c r="DB53" s="76" t="str">
        <f t="shared" si="31"/>
        <v> </v>
      </c>
      <c r="DC53" s="76" t="str">
        <f t="shared" si="31"/>
        <v> </v>
      </c>
      <c r="DD53" s="76" t="str">
        <f t="shared" si="31"/>
        <v> </v>
      </c>
      <c r="DE53" s="76" t="str">
        <f t="shared" si="31"/>
        <v> </v>
      </c>
      <c r="DF53" s="76" t="str">
        <f t="shared" si="31"/>
        <v> </v>
      </c>
      <c r="DG53" s="76" t="str">
        <f t="shared" si="31"/>
        <v> </v>
      </c>
      <c r="DH53" s="76" t="str">
        <f t="shared" si="31"/>
        <v> </v>
      </c>
      <c r="DI53" s="77" t="str">
        <f t="shared" si="31"/>
        <v> </v>
      </c>
    </row>
    <row r="54" spans="1:113" ht="25.5">
      <c r="A54" s="81"/>
      <c r="B54" s="84">
        <f>Responsabilites!$A53</f>
        <v>44</v>
      </c>
      <c r="C54" s="72" t="str">
        <f>Responsabilites!$B53</f>
        <v>Numériser et traiter les médias (bande son, vidéo, photos)</v>
      </c>
      <c r="D54" s="71" t="str">
        <f>IF(Responsabilites!AA53&gt;0,Responsabilites!AA53,IF(Responsabilites!AB53&gt;0,Responsabilites!AB53,Responsabilites!AC53))</f>
        <v>Technicien</v>
      </c>
      <c r="E54" s="32">
        <v>40359.4384375</v>
      </c>
      <c r="F54" s="32">
        <v>40420.4384375</v>
      </c>
      <c r="G54" s="34">
        <f>F54-E54</f>
        <v>61</v>
      </c>
      <c r="H54" s="33">
        <v>0</v>
      </c>
      <c r="I54" s="76" t="str">
        <f t="shared" si="26"/>
        <v> </v>
      </c>
      <c r="J54" s="76" t="str">
        <f t="shared" si="26"/>
        <v> </v>
      </c>
      <c r="K54" s="76" t="str">
        <f t="shared" si="26"/>
        <v> </v>
      </c>
      <c r="L54" s="76" t="str">
        <f t="shared" si="26"/>
        <v> </v>
      </c>
      <c r="M54" s="76" t="str">
        <f t="shared" si="26"/>
        <v> </v>
      </c>
      <c r="N54" s="76" t="str">
        <f t="shared" si="26"/>
        <v> </v>
      </c>
      <c r="O54" s="76" t="str">
        <f t="shared" si="26"/>
        <v> </v>
      </c>
      <c r="P54" s="76" t="str">
        <f t="shared" si="26"/>
        <v> </v>
      </c>
      <c r="Q54" s="76" t="str">
        <f t="shared" si="26"/>
        <v> </v>
      </c>
      <c r="R54" s="76" t="str">
        <f t="shared" si="26"/>
        <v> </v>
      </c>
      <c r="S54" s="76" t="str">
        <f t="shared" si="26"/>
        <v> </v>
      </c>
      <c r="T54" s="76" t="str">
        <f t="shared" si="26"/>
        <v> </v>
      </c>
      <c r="U54" s="76" t="str">
        <f t="shared" si="26"/>
        <v> </v>
      </c>
      <c r="V54" s="76" t="str">
        <f t="shared" si="26"/>
        <v> </v>
      </c>
      <c r="W54" s="76" t="str">
        <f t="shared" si="26"/>
        <v> </v>
      </c>
      <c r="X54" s="76" t="str">
        <f t="shared" si="26"/>
        <v> </v>
      </c>
      <c r="Y54" s="76" t="str">
        <f t="shared" si="27"/>
        <v> </v>
      </c>
      <c r="Z54" s="76" t="str">
        <f t="shared" si="27"/>
        <v> </v>
      </c>
      <c r="AA54" s="76" t="str">
        <f t="shared" si="27"/>
        <v> </v>
      </c>
      <c r="AB54" s="76" t="str">
        <f t="shared" si="27"/>
        <v> </v>
      </c>
      <c r="AC54" s="76" t="str">
        <f t="shared" si="27"/>
        <v> </v>
      </c>
      <c r="AD54" s="76" t="str">
        <f t="shared" si="27"/>
        <v> </v>
      </c>
      <c r="AE54" s="76" t="str">
        <f t="shared" si="27"/>
        <v> </v>
      </c>
      <c r="AF54" s="76" t="str">
        <f t="shared" si="27"/>
        <v> </v>
      </c>
      <c r="AG54" s="76" t="str">
        <f t="shared" si="27"/>
        <v> </v>
      </c>
      <c r="AH54" s="76" t="str">
        <f t="shared" si="27"/>
        <v> </v>
      </c>
      <c r="AI54" s="76" t="str">
        <f t="shared" si="27"/>
        <v>x</v>
      </c>
      <c r="AJ54" s="76" t="str">
        <f t="shared" si="27"/>
        <v>x</v>
      </c>
      <c r="AK54" s="76" t="str">
        <f t="shared" si="27"/>
        <v>x</v>
      </c>
      <c r="AL54" s="76" t="str">
        <f t="shared" si="27"/>
        <v>x</v>
      </c>
      <c r="AM54" s="76" t="str">
        <f t="shared" si="27"/>
        <v>x</v>
      </c>
      <c r="AN54" s="76" t="str">
        <f t="shared" si="27"/>
        <v>x</v>
      </c>
      <c r="AO54" s="76" t="str">
        <f t="shared" si="28"/>
        <v>x</v>
      </c>
      <c r="AP54" s="76" t="str">
        <f t="shared" si="28"/>
        <v>x</v>
      </c>
      <c r="AQ54" s="76" t="str">
        <f t="shared" si="28"/>
        <v>x</v>
      </c>
      <c r="AR54" s="76" t="str">
        <f t="shared" si="28"/>
        <v> </v>
      </c>
      <c r="AS54" s="76" t="str">
        <f t="shared" si="28"/>
        <v> </v>
      </c>
      <c r="AT54" s="76" t="str">
        <f t="shared" si="28"/>
        <v> </v>
      </c>
      <c r="AU54" s="76" t="str">
        <f t="shared" si="28"/>
        <v> </v>
      </c>
      <c r="AV54" s="76" t="str">
        <f t="shared" si="28"/>
        <v> </v>
      </c>
      <c r="AW54" s="76" t="str">
        <f t="shared" si="28"/>
        <v> </v>
      </c>
      <c r="AX54" s="76" t="str">
        <f t="shared" si="28"/>
        <v> </v>
      </c>
      <c r="AY54" s="76" t="str">
        <f t="shared" si="28"/>
        <v> </v>
      </c>
      <c r="AZ54" s="76" t="str">
        <f t="shared" si="28"/>
        <v> </v>
      </c>
      <c r="BA54" s="76" t="str">
        <f t="shared" si="28"/>
        <v> </v>
      </c>
      <c r="BB54" s="76" t="str">
        <f t="shared" si="28"/>
        <v> </v>
      </c>
      <c r="BC54" s="76" t="str">
        <f t="shared" si="28"/>
        <v> </v>
      </c>
      <c r="BD54" s="76" t="str">
        <f t="shared" si="28"/>
        <v> </v>
      </c>
      <c r="BE54" s="76" t="str">
        <f t="shared" si="29"/>
        <v> </v>
      </c>
      <c r="BF54" s="76" t="str">
        <f t="shared" si="29"/>
        <v> </v>
      </c>
      <c r="BG54" s="76" t="str">
        <f t="shared" si="29"/>
        <v> </v>
      </c>
      <c r="BH54" s="76" t="str">
        <f t="shared" si="29"/>
        <v> </v>
      </c>
      <c r="BI54" s="76" t="str">
        <f t="shared" si="29"/>
        <v> </v>
      </c>
      <c r="BJ54" s="76" t="str">
        <f t="shared" si="29"/>
        <v> </v>
      </c>
      <c r="BK54" s="76" t="str">
        <f t="shared" si="29"/>
        <v> </v>
      </c>
      <c r="BL54" s="76" t="str">
        <f t="shared" si="29"/>
        <v> </v>
      </c>
      <c r="BM54" s="76" t="str">
        <f t="shared" si="29"/>
        <v> </v>
      </c>
      <c r="BN54" s="76" t="str">
        <f t="shared" si="29"/>
        <v> </v>
      </c>
      <c r="BO54" s="76" t="str">
        <f t="shared" si="29"/>
        <v> </v>
      </c>
      <c r="BP54" s="76" t="str">
        <f t="shared" si="29"/>
        <v> </v>
      </c>
      <c r="BQ54" s="76" t="str">
        <f t="shared" si="29"/>
        <v> </v>
      </c>
      <c r="BR54" s="76" t="str">
        <f t="shared" si="29"/>
        <v> </v>
      </c>
      <c r="BS54" s="76" t="str">
        <f t="shared" si="29"/>
        <v> </v>
      </c>
      <c r="BT54" s="76" t="str">
        <f t="shared" si="29"/>
        <v> </v>
      </c>
      <c r="BU54" s="76" t="str">
        <f t="shared" si="30"/>
        <v> </v>
      </c>
      <c r="BV54" s="76" t="str">
        <f t="shared" si="30"/>
        <v> </v>
      </c>
      <c r="BW54" s="76" t="str">
        <f t="shared" si="30"/>
        <v> </v>
      </c>
      <c r="BX54" s="76" t="str">
        <f t="shared" si="30"/>
        <v> </v>
      </c>
      <c r="BY54" s="76" t="str">
        <f t="shared" si="30"/>
        <v> </v>
      </c>
      <c r="BZ54" s="76" t="str">
        <f t="shared" si="30"/>
        <v> </v>
      </c>
      <c r="CA54" s="76" t="str">
        <f t="shared" si="30"/>
        <v> </v>
      </c>
      <c r="CB54" s="76" t="str">
        <f t="shared" si="30"/>
        <v> </v>
      </c>
      <c r="CC54" s="76" t="str">
        <f t="shared" si="30"/>
        <v> </v>
      </c>
      <c r="CD54" s="76" t="str">
        <f t="shared" si="30"/>
        <v> </v>
      </c>
      <c r="CE54" s="76" t="str">
        <f t="shared" si="30"/>
        <v> </v>
      </c>
      <c r="CF54" s="76" t="str">
        <f t="shared" si="30"/>
        <v> </v>
      </c>
      <c r="CG54" s="76" t="str">
        <f t="shared" si="30"/>
        <v> </v>
      </c>
      <c r="CH54" s="76" t="str">
        <f t="shared" si="30"/>
        <v> </v>
      </c>
      <c r="CI54" s="76" t="str">
        <f t="shared" si="25"/>
        <v> </v>
      </c>
      <c r="CJ54" s="76" t="str">
        <f t="shared" si="25"/>
        <v> </v>
      </c>
      <c r="CK54" s="76" t="str">
        <f t="shared" si="25"/>
        <v> </v>
      </c>
      <c r="CL54" s="76" t="str">
        <f t="shared" si="25"/>
        <v> </v>
      </c>
      <c r="CM54" s="76" t="str">
        <f t="shared" si="25"/>
        <v> </v>
      </c>
      <c r="CN54" s="76" t="str">
        <f t="shared" si="25"/>
        <v> </v>
      </c>
      <c r="CO54" s="76" t="str">
        <f t="shared" si="25"/>
        <v> </v>
      </c>
      <c r="CP54" s="76" t="str">
        <f t="shared" si="25"/>
        <v> </v>
      </c>
      <c r="CQ54" s="76" t="str">
        <f t="shared" si="25"/>
        <v> </v>
      </c>
      <c r="CR54" s="76" t="str">
        <f t="shared" si="25"/>
        <v> </v>
      </c>
      <c r="CS54" s="76" t="str">
        <f t="shared" si="25"/>
        <v> </v>
      </c>
      <c r="CT54" s="76" t="str">
        <f t="shared" si="25"/>
        <v> </v>
      </c>
      <c r="CU54" s="76" t="str">
        <f t="shared" si="25"/>
        <v> </v>
      </c>
      <c r="CV54" s="76" t="str">
        <f t="shared" si="25"/>
        <v> </v>
      </c>
      <c r="CW54" s="76" t="str">
        <f t="shared" si="31"/>
        <v> </v>
      </c>
      <c r="CX54" s="76" t="str">
        <f t="shared" si="31"/>
        <v> </v>
      </c>
      <c r="CY54" s="76" t="str">
        <f t="shared" si="31"/>
        <v> </v>
      </c>
      <c r="CZ54" s="76" t="str">
        <f t="shared" si="31"/>
        <v> </v>
      </c>
      <c r="DA54" s="76" t="str">
        <f t="shared" si="31"/>
        <v> </v>
      </c>
      <c r="DB54" s="76" t="str">
        <f t="shared" si="31"/>
        <v> </v>
      </c>
      <c r="DC54" s="76" t="str">
        <f t="shared" si="31"/>
        <v> </v>
      </c>
      <c r="DD54" s="76" t="str">
        <f t="shared" si="31"/>
        <v> </v>
      </c>
      <c r="DE54" s="76" t="str">
        <f t="shared" si="31"/>
        <v> </v>
      </c>
      <c r="DF54" s="76" t="str">
        <f t="shared" si="31"/>
        <v> </v>
      </c>
      <c r="DG54" s="76" t="str">
        <f t="shared" si="31"/>
        <v> </v>
      </c>
      <c r="DH54" s="76" t="str">
        <f t="shared" si="31"/>
        <v> </v>
      </c>
      <c r="DI54" s="77" t="str">
        <f t="shared" si="31"/>
        <v> </v>
      </c>
    </row>
    <row r="55" spans="1:113" ht="18">
      <c r="A55" s="81"/>
      <c r="B55" s="84">
        <f>Responsabilites!$A54</f>
        <v>45</v>
      </c>
      <c r="C55" s="72" t="str">
        <f>Responsabilites!$B54</f>
        <v>Contrôler la qualité après numérisation</v>
      </c>
      <c r="D55" s="71" t="str">
        <f>IF(Responsabilites!AA54&gt;0,Responsabilites!AA54,IF(Responsabilites!AB54&gt;0,Responsabilites!AB54,Responsabilites!AC54))</f>
        <v>Technicien</v>
      </c>
      <c r="E55" s="32">
        <v>40422.4384375</v>
      </c>
      <c r="F55" s="32">
        <v>40436.4384375</v>
      </c>
      <c r="G55" s="34">
        <f>F55-E55</f>
        <v>14</v>
      </c>
      <c r="H55" s="33">
        <v>0</v>
      </c>
      <c r="I55" s="76" t="str">
        <f t="shared" si="26"/>
        <v> </v>
      </c>
      <c r="J55" s="76" t="str">
        <f t="shared" si="26"/>
        <v> </v>
      </c>
      <c r="K55" s="76" t="str">
        <f t="shared" si="26"/>
        <v> </v>
      </c>
      <c r="L55" s="76" t="str">
        <f t="shared" si="26"/>
        <v> </v>
      </c>
      <c r="M55" s="76" t="str">
        <f t="shared" si="26"/>
        <v> </v>
      </c>
      <c r="N55" s="76" t="str">
        <f t="shared" si="26"/>
        <v> </v>
      </c>
      <c r="O55" s="76" t="str">
        <f t="shared" si="26"/>
        <v> </v>
      </c>
      <c r="P55" s="76" t="str">
        <f t="shared" si="26"/>
        <v> </v>
      </c>
      <c r="Q55" s="76" t="str">
        <f t="shared" si="26"/>
        <v> </v>
      </c>
      <c r="R55" s="76" t="str">
        <f t="shared" si="26"/>
        <v> </v>
      </c>
      <c r="S55" s="76" t="str">
        <f t="shared" si="26"/>
        <v> </v>
      </c>
      <c r="T55" s="76" t="str">
        <f t="shared" si="26"/>
        <v> </v>
      </c>
      <c r="U55" s="76" t="str">
        <f t="shared" si="26"/>
        <v> </v>
      </c>
      <c r="V55" s="76" t="str">
        <f t="shared" si="26"/>
        <v> </v>
      </c>
      <c r="W55" s="76" t="str">
        <f t="shared" si="26"/>
        <v> </v>
      </c>
      <c r="X55" s="76" t="str">
        <f aca="true" t="shared" si="36" ref="W55:AL71">IF(X$7&lt;$E55," ",IF(X$7&gt;$F55," ","x"))</f>
        <v> </v>
      </c>
      <c r="Y55" s="76" t="str">
        <f t="shared" si="36"/>
        <v> </v>
      </c>
      <c r="Z55" s="76" t="str">
        <f t="shared" si="36"/>
        <v> </v>
      </c>
      <c r="AA55" s="76" t="str">
        <f t="shared" si="36"/>
        <v> </v>
      </c>
      <c r="AB55" s="76" t="str">
        <f t="shared" si="36"/>
        <v> </v>
      </c>
      <c r="AC55" s="76" t="str">
        <f t="shared" si="36"/>
        <v> </v>
      </c>
      <c r="AD55" s="76" t="str">
        <f t="shared" si="36"/>
        <v> </v>
      </c>
      <c r="AE55" s="76" t="str">
        <f t="shared" si="36"/>
        <v> </v>
      </c>
      <c r="AF55" s="76" t="str">
        <f t="shared" si="36"/>
        <v> </v>
      </c>
      <c r="AG55" s="76" t="str">
        <f t="shared" si="27"/>
        <v> </v>
      </c>
      <c r="AH55" s="76" t="str">
        <f t="shared" si="27"/>
        <v> </v>
      </c>
      <c r="AI55" s="76" t="str">
        <f t="shared" si="27"/>
        <v> </v>
      </c>
      <c r="AJ55" s="76" t="str">
        <f t="shared" si="27"/>
        <v> </v>
      </c>
      <c r="AK55" s="76" t="str">
        <f t="shared" si="27"/>
        <v> </v>
      </c>
      <c r="AL55" s="76" t="str">
        <f t="shared" si="27"/>
        <v> </v>
      </c>
      <c r="AM55" s="76" t="str">
        <f t="shared" si="27"/>
        <v> </v>
      </c>
      <c r="AN55" s="76" t="str">
        <f t="shared" si="27"/>
        <v> </v>
      </c>
      <c r="AO55" s="76" t="str">
        <f t="shared" si="28"/>
        <v> </v>
      </c>
      <c r="AP55" s="76" t="str">
        <f t="shared" si="28"/>
        <v> </v>
      </c>
      <c r="AQ55" s="76" t="str">
        <f t="shared" si="28"/>
        <v> </v>
      </c>
      <c r="AR55" s="76" t="str">
        <f t="shared" si="28"/>
        <v>x</v>
      </c>
      <c r="AS55" s="76" t="str">
        <f t="shared" si="28"/>
        <v>x</v>
      </c>
      <c r="AT55" s="76" t="str">
        <f t="shared" si="28"/>
        <v> </v>
      </c>
      <c r="AU55" s="76" t="str">
        <f t="shared" si="28"/>
        <v> </v>
      </c>
      <c r="AV55" s="76" t="str">
        <f t="shared" si="28"/>
        <v> </v>
      </c>
      <c r="AW55" s="76" t="str">
        <f t="shared" si="28"/>
        <v> </v>
      </c>
      <c r="AX55" s="76" t="str">
        <f t="shared" si="28"/>
        <v> </v>
      </c>
      <c r="AY55" s="76" t="str">
        <f t="shared" si="28"/>
        <v> </v>
      </c>
      <c r="AZ55" s="76" t="str">
        <f t="shared" si="28"/>
        <v> </v>
      </c>
      <c r="BA55" s="76" t="str">
        <f t="shared" si="28"/>
        <v> </v>
      </c>
      <c r="BB55" s="76" t="str">
        <f t="shared" si="28"/>
        <v> </v>
      </c>
      <c r="BC55" s="76" t="str">
        <f t="shared" si="28"/>
        <v> </v>
      </c>
      <c r="BD55" s="76" t="str">
        <f aca="true" t="shared" si="37" ref="BA55:BP71">IF(BD$7&lt;$E55," ",IF(BD$7&gt;$F55," ","x"))</f>
        <v> </v>
      </c>
      <c r="BE55" s="76" t="str">
        <f t="shared" si="37"/>
        <v> </v>
      </c>
      <c r="BF55" s="76" t="str">
        <f t="shared" si="37"/>
        <v> </v>
      </c>
      <c r="BG55" s="76" t="str">
        <f t="shared" si="37"/>
        <v> </v>
      </c>
      <c r="BH55" s="76" t="str">
        <f t="shared" si="37"/>
        <v> </v>
      </c>
      <c r="BI55" s="76" t="str">
        <f t="shared" si="37"/>
        <v> </v>
      </c>
      <c r="BJ55" s="76" t="str">
        <f t="shared" si="37"/>
        <v> </v>
      </c>
      <c r="BK55" s="76" t="str">
        <f t="shared" si="29"/>
        <v> </v>
      </c>
      <c r="BL55" s="76" t="str">
        <f t="shared" si="29"/>
        <v> </v>
      </c>
      <c r="BM55" s="76" t="str">
        <f t="shared" si="29"/>
        <v> </v>
      </c>
      <c r="BN55" s="76" t="str">
        <f t="shared" si="29"/>
        <v> </v>
      </c>
      <c r="BO55" s="76" t="str">
        <f t="shared" si="29"/>
        <v> </v>
      </c>
      <c r="BP55" s="76" t="str">
        <f t="shared" si="29"/>
        <v> </v>
      </c>
      <c r="BQ55" s="76" t="str">
        <f t="shared" si="29"/>
        <v> </v>
      </c>
      <c r="BR55" s="76" t="str">
        <f t="shared" si="29"/>
        <v> </v>
      </c>
      <c r="BS55" s="76" t="str">
        <f t="shared" si="29"/>
        <v> </v>
      </c>
      <c r="BT55" s="76" t="str">
        <f t="shared" si="29"/>
        <v> </v>
      </c>
      <c r="BU55" s="76" t="str">
        <f t="shared" si="30"/>
        <v> </v>
      </c>
      <c r="BV55" s="76" t="str">
        <f t="shared" si="30"/>
        <v> </v>
      </c>
      <c r="BW55" s="76" t="str">
        <f t="shared" si="30"/>
        <v> </v>
      </c>
      <c r="BX55" s="76" t="str">
        <f t="shared" si="30"/>
        <v> </v>
      </c>
      <c r="BY55" s="76" t="str">
        <f t="shared" si="30"/>
        <v> </v>
      </c>
      <c r="BZ55" s="76" t="str">
        <f t="shared" si="30"/>
        <v> </v>
      </c>
      <c r="CA55" s="76" t="str">
        <f t="shared" si="30"/>
        <v> </v>
      </c>
      <c r="CB55" s="76" t="str">
        <f t="shared" si="30"/>
        <v> </v>
      </c>
      <c r="CC55" s="76" t="str">
        <f t="shared" si="30"/>
        <v> </v>
      </c>
      <c r="CD55" s="76" t="str">
        <f t="shared" si="30"/>
        <v> </v>
      </c>
      <c r="CE55" s="76" t="str">
        <f t="shared" si="30"/>
        <v> </v>
      </c>
      <c r="CF55" s="76" t="str">
        <f t="shared" si="30"/>
        <v> </v>
      </c>
      <c r="CG55" s="76" t="str">
        <f t="shared" si="30"/>
        <v> </v>
      </c>
      <c r="CH55" s="76" t="str">
        <f t="shared" si="30"/>
        <v> </v>
      </c>
      <c r="CI55" s="76" t="str">
        <f t="shared" si="30"/>
        <v> </v>
      </c>
      <c r="CJ55" s="76" t="str">
        <f t="shared" si="30"/>
        <v> </v>
      </c>
      <c r="CK55" s="76" t="str">
        <f aca="true" t="shared" si="38" ref="CI55:CX70">IF(CK$7&lt;$E55," ",IF(CK$7&gt;$F55," ","x"))</f>
        <v> </v>
      </c>
      <c r="CL55" s="76" t="str">
        <f t="shared" si="38"/>
        <v> </v>
      </c>
      <c r="CM55" s="76" t="str">
        <f t="shared" si="38"/>
        <v> </v>
      </c>
      <c r="CN55" s="76" t="str">
        <f t="shared" si="38"/>
        <v> </v>
      </c>
      <c r="CO55" s="76" t="str">
        <f t="shared" si="38"/>
        <v> </v>
      </c>
      <c r="CP55" s="76" t="str">
        <f t="shared" si="38"/>
        <v> </v>
      </c>
      <c r="CQ55" s="76" t="str">
        <f t="shared" si="38"/>
        <v> </v>
      </c>
      <c r="CR55" s="76" t="str">
        <f t="shared" si="38"/>
        <v> </v>
      </c>
      <c r="CS55" s="76" t="str">
        <f t="shared" si="38"/>
        <v> </v>
      </c>
      <c r="CT55" s="76" t="str">
        <f t="shared" si="38"/>
        <v> </v>
      </c>
      <c r="CU55" s="76" t="str">
        <f t="shared" si="38"/>
        <v> </v>
      </c>
      <c r="CV55" s="76" t="str">
        <f t="shared" si="38"/>
        <v> </v>
      </c>
      <c r="CW55" s="76" t="str">
        <f t="shared" si="31"/>
        <v> </v>
      </c>
      <c r="CX55" s="76" t="str">
        <f t="shared" si="31"/>
        <v> </v>
      </c>
      <c r="CY55" s="76" t="str">
        <f t="shared" si="31"/>
        <v> </v>
      </c>
      <c r="CZ55" s="76" t="str">
        <f t="shared" si="31"/>
        <v> </v>
      </c>
      <c r="DA55" s="76" t="str">
        <f t="shared" si="31"/>
        <v> </v>
      </c>
      <c r="DB55" s="76" t="str">
        <f t="shared" si="31"/>
        <v> </v>
      </c>
      <c r="DC55" s="76" t="str">
        <f t="shared" si="31"/>
        <v> </v>
      </c>
      <c r="DD55" s="76" t="str">
        <f t="shared" si="31"/>
        <v> </v>
      </c>
      <c r="DE55" s="76" t="str">
        <f t="shared" si="31"/>
        <v> </v>
      </c>
      <c r="DF55" s="76" t="str">
        <f t="shared" si="31"/>
        <v> </v>
      </c>
      <c r="DG55" s="76" t="str">
        <f t="shared" si="31"/>
        <v> </v>
      </c>
      <c r="DH55" s="76" t="str">
        <f t="shared" si="31"/>
        <v> </v>
      </c>
      <c r="DI55" s="77" t="str">
        <f t="shared" si="31"/>
        <v> </v>
      </c>
    </row>
    <row r="56" spans="1:113" ht="18">
      <c r="A56" s="81"/>
      <c r="B56" s="84">
        <f>Responsabilites!$A55</f>
        <v>46</v>
      </c>
      <c r="C56" s="72" t="str">
        <f>Responsabilites!$B55</f>
        <v>Découper et fenêtrer les contenus</v>
      </c>
      <c r="D56" s="71" t="str">
        <f>IF(Responsabilites!AA55&gt;0,Responsabilites!AA55,IF(Responsabilites!AB55&gt;0,Responsabilites!AB55,Responsabilites!AC55))</f>
        <v>Ergonome</v>
      </c>
      <c r="E56" s="32">
        <v>40451.4384375</v>
      </c>
      <c r="F56" s="32">
        <v>40466.4384375</v>
      </c>
      <c r="G56" s="34">
        <f t="shared" si="35"/>
        <v>15</v>
      </c>
      <c r="H56" s="33">
        <v>0</v>
      </c>
      <c r="I56" s="76" t="str">
        <f aca="true" t="shared" si="39" ref="I56:X73">IF(I$7&lt;$E56," ",IF(I$7&gt;$F56," ","x"))</f>
        <v> </v>
      </c>
      <c r="J56" s="76" t="str">
        <f t="shared" si="39"/>
        <v> </v>
      </c>
      <c r="K56" s="76" t="str">
        <f t="shared" si="39"/>
        <v> </v>
      </c>
      <c r="L56" s="76" t="str">
        <f t="shared" si="39"/>
        <v> </v>
      </c>
      <c r="M56" s="76" t="str">
        <f t="shared" si="39"/>
        <v> </v>
      </c>
      <c r="N56" s="76" t="str">
        <f t="shared" si="39"/>
        <v> </v>
      </c>
      <c r="O56" s="76" t="str">
        <f t="shared" si="39"/>
        <v> </v>
      </c>
      <c r="P56" s="76" t="str">
        <f t="shared" si="39"/>
        <v> </v>
      </c>
      <c r="Q56" s="76" t="str">
        <f t="shared" si="39"/>
        <v> </v>
      </c>
      <c r="R56" s="76" t="str">
        <f t="shared" si="39"/>
        <v> </v>
      </c>
      <c r="S56" s="76" t="str">
        <f t="shared" si="39"/>
        <v> </v>
      </c>
      <c r="T56" s="76" t="str">
        <f t="shared" si="39"/>
        <v> </v>
      </c>
      <c r="U56" s="76" t="str">
        <f t="shared" si="39"/>
        <v> </v>
      </c>
      <c r="V56" s="76" t="str">
        <f t="shared" si="39"/>
        <v> </v>
      </c>
      <c r="W56" s="76" t="str">
        <f t="shared" si="36"/>
        <v> </v>
      </c>
      <c r="X56" s="76" t="str">
        <f t="shared" si="36"/>
        <v> </v>
      </c>
      <c r="Y56" s="76" t="str">
        <f t="shared" si="36"/>
        <v> </v>
      </c>
      <c r="Z56" s="76" t="str">
        <f t="shared" si="36"/>
        <v> </v>
      </c>
      <c r="AA56" s="76" t="str">
        <f t="shared" si="36"/>
        <v> </v>
      </c>
      <c r="AB56" s="76" t="str">
        <f t="shared" si="36"/>
        <v> </v>
      </c>
      <c r="AC56" s="76" t="str">
        <f t="shared" si="36"/>
        <v> </v>
      </c>
      <c r="AD56" s="76" t="str">
        <f t="shared" si="36"/>
        <v> </v>
      </c>
      <c r="AE56" s="76" t="str">
        <f t="shared" si="36"/>
        <v> </v>
      </c>
      <c r="AF56" s="76" t="str">
        <f t="shared" si="36"/>
        <v> </v>
      </c>
      <c r="AG56" s="76" t="str">
        <f t="shared" si="36"/>
        <v> </v>
      </c>
      <c r="AH56" s="76" t="str">
        <f t="shared" si="36"/>
        <v> </v>
      </c>
      <c r="AI56" s="76" t="str">
        <f t="shared" si="36"/>
        <v> </v>
      </c>
      <c r="AJ56" s="76" t="str">
        <f t="shared" si="36"/>
        <v> </v>
      </c>
      <c r="AK56" s="76" t="str">
        <f t="shared" si="36"/>
        <v> </v>
      </c>
      <c r="AL56" s="76" t="str">
        <f t="shared" si="36"/>
        <v> </v>
      </c>
      <c r="AM56" s="76" t="str">
        <f aca="true" t="shared" si="40" ref="AM56:BB74">IF(AM$7&lt;$E56," ",IF(AM$7&gt;$F56," ","x"))</f>
        <v> </v>
      </c>
      <c r="AN56" s="76" t="str">
        <f t="shared" si="40"/>
        <v> </v>
      </c>
      <c r="AO56" s="76" t="str">
        <f t="shared" si="40"/>
        <v> </v>
      </c>
      <c r="AP56" s="76" t="str">
        <f t="shared" si="40"/>
        <v> </v>
      </c>
      <c r="AQ56" s="76" t="str">
        <f t="shared" si="40"/>
        <v> </v>
      </c>
      <c r="AR56" s="76" t="str">
        <f t="shared" si="40"/>
        <v> </v>
      </c>
      <c r="AS56" s="76" t="str">
        <f t="shared" si="40"/>
        <v> </v>
      </c>
      <c r="AT56" s="76" t="str">
        <f t="shared" si="40"/>
        <v> </v>
      </c>
      <c r="AU56" s="76" t="str">
        <f t="shared" si="40"/>
        <v> </v>
      </c>
      <c r="AV56" s="76" t="str">
        <f t="shared" si="40"/>
        <v>x</v>
      </c>
      <c r="AW56" s="76" t="str">
        <f t="shared" si="40"/>
        <v>x</v>
      </c>
      <c r="AX56" s="76" t="str">
        <f t="shared" si="40"/>
        <v>x</v>
      </c>
      <c r="AY56" s="76" t="str">
        <f t="shared" si="40"/>
        <v> </v>
      </c>
      <c r="AZ56" s="76" t="str">
        <f t="shared" si="40"/>
        <v> </v>
      </c>
      <c r="BA56" s="76" t="str">
        <f t="shared" si="37"/>
        <v> </v>
      </c>
      <c r="BB56" s="76" t="str">
        <f t="shared" si="37"/>
        <v> </v>
      </c>
      <c r="BC56" s="76" t="str">
        <f t="shared" si="37"/>
        <v> </v>
      </c>
      <c r="BD56" s="76" t="str">
        <f t="shared" si="37"/>
        <v> </v>
      </c>
      <c r="BE56" s="76" t="str">
        <f t="shared" si="37"/>
        <v> </v>
      </c>
      <c r="BF56" s="76" t="str">
        <f t="shared" si="37"/>
        <v> </v>
      </c>
      <c r="BG56" s="76" t="str">
        <f t="shared" si="37"/>
        <v> </v>
      </c>
      <c r="BH56" s="76" t="str">
        <f t="shared" si="37"/>
        <v> </v>
      </c>
      <c r="BI56" s="76" t="str">
        <f t="shared" si="37"/>
        <v> </v>
      </c>
      <c r="BJ56" s="76" t="str">
        <f t="shared" si="37"/>
        <v> </v>
      </c>
      <c r="BK56" s="76" t="str">
        <f t="shared" si="37"/>
        <v> </v>
      </c>
      <c r="BL56" s="76" t="str">
        <f t="shared" si="37"/>
        <v> </v>
      </c>
      <c r="BM56" s="76" t="str">
        <f t="shared" si="37"/>
        <v> </v>
      </c>
      <c r="BN56" s="76" t="str">
        <f t="shared" si="37"/>
        <v> </v>
      </c>
      <c r="BO56" s="76" t="str">
        <f t="shared" si="37"/>
        <v> </v>
      </c>
      <c r="BP56" s="76" t="str">
        <f t="shared" si="37"/>
        <v> </v>
      </c>
      <c r="BQ56" s="76" t="str">
        <f aca="true" t="shared" si="41" ref="BQ56:CF72">IF(BQ$7&lt;$E56," ",IF(BQ$7&gt;$F56," ","x"))</f>
        <v> </v>
      </c>
      <c r="BR56" s="76" t="str">
        <f t="shared" si="41"/>
        <v> </v>
      </c>
      <c r="BS56" s="76" t="str">
        <f t="shared" si="41"/>
        <v> </v>
      </c>
      <c r="BT56" s="76" t="str">
        <f t="shared" si="41"/>
        <v> </v>
      </c>
      <c r="BU56" s="76" t="str">
        <f t="shared" si="41"/>
        <v> </v>
      </c>
      <c r="BV56" s="76" t="str">
        <f t="shared" si="41"/>
        <v> </v>
      </c>
      <c r="BW56" s="76" t="str">
        <f t="shared" si="41"/>
        <v> </v>
      </c>
      <c r="BX56" s="76" t="str">
        <f t="shared" si="41"/>
        <v> </v>
      </c>
      <c r="BY56" s="76" t="str">
        <f t="shared" si="41"/>
        <v> </v>
      </c>
      <c r="BZ56" s="76" t="str">
        <f t="shared" si="41"/>
        <v> </v>
      </c>
      <c r="CA56" s="76" t="str">
        <f t="shared" si="41"/>
        <v> </v>
      </c>
      <c r="CB56" s="76" t="str">
        <f t="shared" si="41"/>
        <v> </v>
      </c>
      <c r="CC56" s="76" t="str">
        <f t="shared" si="41"/>
        <v> </v>
      </c>
      <c r="CD56" s="76" t="str">
        <f t="shared" si="41"/>
        <v> </v>
      </c>
      <c r="CE56" s="76" t="str">
        <f t="shared" si="41"/>
        <v> </v>
      </c>
      <c r="CF56" s="76" t="str">
        <f t="shared" si="41"/>
        <v> </v>
      </c>
      <c r="CG56" s="76" t="str">
        <f aca="true" t="shared" si="42" ref="CG56:CH63">IF(CG$7&lt;$E56," ",IF(CG$7&gt;$F56," ","x"))</f>
        <v> </v>
      </c>
      <c r="CH56" s="76" t="str">
        <f t="shared" si="42"/>
        <v> </v>
      </c>
      <c r="CI56" s="76" t="str">
        <f t="shared" si="38"/>
        <v> </v>
      </c>
      <c r="CJ56" s="76" t="str">
        <f t="shared" si="38"/>
        <v> </v>
      </c>
      <c r="CK56" s="76" t="str">
        <f t="shared" si="38"/>
        <v> </v>
      </c>
      <c r="CL56" s="76" t="str">
        <f t="shared" si="38"/>
        <v> </v>
      </c>
      <c r="CM56" s="76" t="str">
        <f t="shared" si="38"/>
        <v> </v>
      </c>
      <c r="CN56" s="76" t="str">
        <f t="shared" si="38"/>
        <v> </v>
      </c>
      <c r="CO56" s="76" t="str">
        <f t="shared" si="38"/>
        <v> </v>
      </c>
      <c r="CP56" s="76" t="str">
        <f t="shared" si="38"/>
        <v> </v>
      </c>
      <c r="CQ56" s="76" t="str">
        <f t="shared" si="38"/>
        <v> </v>
      </c>
      <c r="CR56" s="76" t="str">
        <f t="shared" si="38"/>
        <v> </v>
      </c>
      <c r="CS56" s="76" t="str">
        <f t="shared" si="38"/>
        <v> </v>
      </c>
      <c r="CT56" s="76" t="str">
        <f t="shared" si="38"/>
        <v> </v>
      </c>
      <c r="CU56" s="76" t="str">
        <f t="shared" si="38"/>
        <v> </v>
      </c>
      <c r="CV56" s="76" t="str">
        <f t="shared" si="38"/>
        <v> </v>
      </c>
      <c r="CW56" s="76" t="str">
        <f t="shared" si="38"/>
        <v> </v>
      </c>
      <c r="CX56" s="76" t="str">
        <f t="shared" si="38"/>
        <v> </v>
      </c>
      <c r="CY56" s="76" t="str">
        <f aca="true" t="shared" si="43" ref="CW56:DI71">IF(CY$7&lt;$E56," ",IF(CY$7&gt;$F56," ","x"))</f>
        <v> </v>
      </c>
      <c r="CZ56" s="76" t="str">
        <f t="shared" si="43"/>
        <v> </v>
      </c>
      <c r="DA56" s="76" t="str">
        <f t="shared" si="43"/>
        <v> </v>
      </c>
      <c r="DB56" s="76" t="str">
        <f t="shared" si="43"/>
        <v> </v>
      </c>
      <c r="DC56" s="76" t="str">
        <f t="shared" si="43"/>
        <v> </v>
      </c>
      <c r="DD56" s="76" t="str">
        <f t="shared" si="43"/>
        <v> </v>
      </c>
      <c r="DE56" s="76" t="str">
        <f t="shared" si="43"/>
        <v> </v>
      </c>
      <c r="DF56" s="76" t="str">
        <f t="shared" si="43"/>
        <v> </v>
      </c>
      <c r="DG56" s="76" t="str">
        <f t="shared" si="43"/>
        <v> </v>
      </c>
      <c r="DH56" s="76" t="str">
        <f t="shared" si="43"/>
        <v> </v>
      </c>
      <c r="DI56" s="77" t="str">
        <f t="shared" si="43"/>
        <v> </v>
      </c>
    </row>
    <row r="57" spans="1:113" ht="18">
      <c r="A57" s="81"/>
      <c r="B57" s="84">
        <f>Responsabilites!$A56</f>
        <v>47</v>
      </c>
      <c r="C57" s="72" t="str">
        <f>Responsabilites!$B56</f>
        <v>Intégrer les médias et programmes</v>
      </c>
      <c r="D57" s="71" t="str">
        <f>IF(Responsabilites!AA56&gt;0,Responsabilites!AA56,IF(Responsabilites!AB56&gt;0,Responsabilites!AB56,Responsabilites!AC56))</f>
        <v>Directeur technique</v>
      </c>
      <c r="E57" s="32">
        <v>40466.4384375</v>
      </c>
      <c r="F57" s="32">
        <v>40481.4384375</v>
      </c>
      <c r="G57" s="34">
        <f t="shared" si="35"/>
        <v>15</v>
      </c>
      <c r="H57" s="33">
        <v>0</v>
      </c>
      <c r="I57" s="76" t="str">
        <f t="shared" si="39"/>
        <v> </v>
      </c>
      <c r="J57" s="76" t="str">
        <f t="shared" si="39"/>
        <v> </v>
      </c>
      <c r="K57" s="76" t="str">
        <f t="shared" si="39"/>
        <v> </v>
      </c>
      <c r="L57" s="76" t="str">
        <f t="shared" si="39"/>
        <v> </v>
      </c>
      <c r="M57" s="76" t="str">
        <f t="shared" si="39"/>
        <v> </v>
      </c>
      <c r="N57" s="76" t="str">
        <f t="shared" si="39"/>
        <v> </v>
      </c>
      <c r="O57" s="76" t="str">
        <f t="shared" si="39"/>
        <v> </v>
      </c>
      <c r="P57" s="76" t="str">
        <f t="shared" si="39"/>
        <v> </v>
      </c>
      <c r="Q57" s="76" t="str">
        <f t="shared" si="39"/>
        <v> </v>
      </c>
      <c r="R57" s="76" t="str">
        <f t="shared" si="39"/>
        <v> </v>
      </c>
      <c r="S57" s="76" t="str">
        <f t="shared" si="39"/>
        <v> </v>
      </c>
      <c r="T57" s="76" t="str">
        <f t="shared" si="39"/>
        <v> </v>
      </c>
      <c r="U57" s="76" t="str">
        <f t="shared" si="39"/>
        <v> </v>
      </c>
      <c r="V57" s="76" t="str">
        <f t="shared" si="39"/>
        <v> </v>
      </c>
      <c r="W57" s="76" t="str">
        <f t="shared" si="36"/>
        <v> </v>
      </c>
      <c r="X57" s="76" t="str">
        <f t="shared" si="36"/>
        <v> </v>
      </c>
      <c r="Y57" s="76" t="str">
        <f t="shared" si="36"/>
        <v> </v>
      </c>
      <c r="Z57" s="76" t="str">
        <f t="shared" si="36"/>
        <v> </v>
      </c>
      <c r="AA57" s="76" t="str">
        <f t="shared" si="36"/>
        <v> </v>
      </c>
      <c r="AB57" s="76" t="str">
        <f t="shared" si="36"/>
        <v> </v>
      </c>
      <c r="AC57" s="76" t="str">
        <f t="shared" si="36"/>
        <v> </v>
      </c>
      <c r="AD57" s="76" t="str">
        <f t="shared" si="36"/>
        <v> </v>
      </c>
      <c r="AE57" s="76" t="str">
        <f t="shared" si="36"/>
        <v> </v>
      </c>
      <c r="AF57" s="76" t="str">
        <f t="shared" si="36"/>
        <v> </v>
      </c>
      <c r="AG57" s="76" t="str">
        <f t="shared" si="36"/>
        <v> </v>
      </c>
      <c r="AH57" s="76" t="str">
        <f t="shared" si="36"/>
        <v> </v>
      </c>
      <c r="AI57" s="76" t="str">
        <f t="shared" si="36"/>
        <v> </v>
      </c>
      <c r="AJ57" s="76" t="str">
        <f t="shared" si="36"/>
        <v> </v>
      </c>
      <c r="AK57" s="76" t="str">
        <f t="shared" si="36"/>
        <v> </v>
      </c>
      <c r="AL57" s="76" t="str">
        <f t="shared" si="36"/>
        <v> </v>
      </c>
      <c r="AM57" s="76" t="str">
        <f t="shared" si="40"/>
        <v> </v>
      </c>
      <c r="AN57" s="76" t="str">
        <f t="shared" si="40"/>
        <v> </v>
      </c>
      <c r="AO57" s="76" t="str">
        <f t="shared" si="40"/>
        <v> </v>
      </c>
      <c r="AP57" s="76" t="str">
        <f t="shared" si="40"/>
        <v> </v>
      </c>
      <c r="AQ57" s="76" t="str">
        <f t="shared" si="40"/>
        <v> </v>
      </c>
      <c r="AR57" s="76" t="str">
        <f t="shared" si="40"/>
        <v> </v>
      </c>
      <c r="AS57" s="76" t="str">
        <f t="shared" si="40"/>
        <v> </v>
      </c>
      <c r="AT57" s="76" t="str">
        <f t="shared" si="40"/>
        <v> </v>
      </c>
      <c r="AU57" s="76" t="str">
        <f t="shared" si="40"/>
        <v> </v>
      </c>
      <c r="AV57" s="76" t="str">
        <f t="shared" si="40"/>
        <v> </v>
      </c>
      <c r="AW57" s="76" t="str">
        <f t="shared" si="40"/>
        <v> </v>
      </c>
      <c r="AX57" s="76" t="str">
        <f t="shared" si="40"/>
        <v>x</v>
      </c>
      <c r="AY57" s="76" t="str">
        <f t="shared" si="40"/>
        <v>x</v>
      </c>
      <c r="AZ57" s="76" t="str">
        <f t="shared" si="40"/>
        <v>x</v>
      </c>
      <c r="BA57" s="76" t="str">
        <f t="shared" si="37"/>
        <v> </v>
      </c>
      <c r="BB57" s="76" t="str">
        <f t="shared" si="37"/>
        <v> </v>
      </c>
      <c r="BC57" s="76" t="str">
        <f t="shared" si="37"/>
        <v> </v>
      </c>
      <c r="BD57" s="76" t="str">
        <f t="shared" si="37"/>
        <v> </v>
      </c>
      <c r="BE57" s="76" t="str">
        <f t="shared" si="37"/>
        <v> </v>
      </c>
      <c r="BF57" s="76" t="str">
        <f t="shared" si="37"/>
        <v> </v>
      </c>
      <c r="BG57" s="76" t="str">
        <f t="shared" si="37"/>
        <v> </v>
      </c>
      <c r="BH57" s="76" t="str">
        <f t="shared" si="37"/>
        <v> </v>
      </c>
      <c r="BI57" s="76" t="str">
        <f t="shared" si="37"/>
        <v> </v>
      </c>
      <c r="BJ57" s="76" t="str">
        <f t="shared" si="37"/>
        <v> </v>
      </c>
      <c r="BK57" s="76" t="str">
        <f t="shared" si="37"/>
        <v> </v>
      </c>
      <c r="BL57" s="76" t="str">
        <f t="shared" si="37"/>
        <v> </v>
      </c>
      <c r="BM57" s="76" t="str">
        <f t="shared" si="37"/>
        <v> </v>
      </c>
      <c r="BN57" s="76" t="str">
        <f t="shared" si="37"/>
        <v> </v>
      </c>
      <c r="BO57" s="76" t="str">
        <f t="shared" si="37"/>
        <v> </v>
      </c>
      <c r="BP57" s="76" t="str">
        <f t="shared" si="37"/>
        <v> </v>
      </c>
      <c r="BQ57" s="76" t="str">
        <f t="shared" si="41"/>
        <v> </v>
      </c>
      <c r="BR57" s="76" t="str">
        <f t="shared" si="41"/>
        <v> </v>
      </c>
      <c r="BS57" s="76" t="str">
        <f t="shared" si="41"/>
        <v> </v>
      </c>
      <c r="BT57" s="76" t="str">
        <f t="shared" si="41"/>
        <v> </v>
      </c>
      <c r="BU57" s="76" t="str">
        <f t="shared" si="41"/>
        <v> </v>
      </c>
      <c r="BV57" s="76" t="str">
        <f t="shared" si="41"/>
        <v> </v>
      </c>
      <c r="BW57" s="76" t="str">
        <f t="shared" si="41"/>
        <v> </v>
      </c>
      <c r="BX57" s="76" t="str">
        <f t="shared" si="41"/>
        <v> </v>
      </c>
      <c r="BY57" s="76" t="str">
        <f t="shared" si="41"/>
        <v> </v>
      </c>
      <c r="BZ57" s="76" t="str">
        <f t="shared" si="41"/>
        <v> </v>
      </c>
      <c r="CA57" s="76" t="str">
        <f t="shared" si="41"/>
        <v> </v>
      </c>
      <c r="CB57" s="76" t="str">
        <f t="shared" si="41"/>
        <v> </v>
      </c>
      <c r="CC57" s="76" t="str">
        <f t="shared" si="41"/>
        <v> </v>
      </c>
      <c r="CD57" s="76" t="str">
        <f t="shared" si="41"/>
        <v> </v>
      </c>
      <c r="CE57" s="76" t="str">
        <f t="shared" si="41"/>
        <v> </v>
      </c>
      <c r="CF57" s="76" t="str">
        <f t="shared" si="41"/>
        <v> </v>
      </c>
      <c r="CG57" s="76" t="str">
        <f t="shared" si="42"/>
        <v> </v>
      </c>
      <c r="CH57" s="76" t="str">
        <f t="shared" si="42"/>
        <v> </v>
      </c>
      <c r="CI57" s="76" t="str">
        <f t="shared" si="38"/>
        <v> </v>
      </c>
      <c r="CJ57" s="76" t="str">
        <f t="shared" si="38"/>
        <v> </v>
      </c>
      <c r="CK57" s="76" t="str">
        <f t="shared" si="38"/>
        <v> </v>
      </c>
      <c r="CL57" s="76" t="str">
        <f t="shared" si="38"/>
        <v> </v>
      </c>
      <c r="CM57" s="76" t="str">
        <f t="shared" si="38"/>
        <v> </v>
      </c>
      <c r="CN57" s="76" t="str">
        <f t="shared" si="38"/>
        <v> </v>
      </c>
      <c r="CO57" s="76" t="str">
        <f t="shared" si="38"/>
        <v> </v>
      </c>
      <c r="CP57" s="76" t="str">
        <f t="shared" si="38"/>
        <v> </v>
      </c>
      <c r="CQ57" s="76" t="str">
        <f t="shared" si="38"/>
        <v> </v>
      </c>
      <c r="CR57" s="76" t="str">
        <f t="shared" si="38"/>
        <v> </v>
      </c>
      <c r="CS57" s="76" t="str">
        <f t="shared" si="38"/>
        <v> </v>
      </c>
      <c r="CT57" s="76" t="str">
        <f t="shared" si="38"/>
        <v> </v>
      </c>
      <c r="CU57" s="76" t="str">
        <f t="shared" si="38"/>
        <v> </v>
      </c>
      <c r="CV57" s="76" t="str">
        <f t="shared" si="38"/>
        <v> </v>
      </c>
      <c r="CW57" s="76" t="str">
        <f t="shared" si="43"/>
        <v> </v>
      </c>
      <c r="CX57" s="76" t="str">
        <f t="shared" si="43"/>
        <v> </v>
      </c>
      <c r="CY57" s="76" t="str">
        <f t="shared" si="43"/>
        <v> </v>
      </c>
      <c r="CZ57" s="76" t="str">
        <f t="shared" si="43"/>
        <v> </v>
      </c>
      <c r="DA57" s="76" t="str">
        <f t="shared" si="43"/>
        <v> </v>
      </c>
      <c r="DB57" s="76" t="str">
        <f t="shared" si="43"/>
        <v> </v>
      </c>
      <c r="DC57" s="76" t="str">
        <f t="shared" si="43"/>
        <v> </v>
      </c>
      <c r="DD57" s="76" t="str">
        <f t="shared" si="43"/>
        <v> </v>
      </c>
      <c r="DE57" s="76" t="str">
        <f t="shared" si="43"/>
        <v> </v>
      </c>
      <c r="DF57" s="76" t="str">
        <f t="shared" si="43"/>
        <v> </v>
      </c>
      <c r="DG57" s="76" t="str">
        <f t="shared" si="43"/>
        <v> </v>
      </c>
      <c r="DH57" s="76" t="str">
        <f t="shared" si="43"/>
        <v> </v>
      </c>
      <c r="DI57" s="77" t="str">
        <f t="shared" si="43"/>
        <v> </v>
      </c>
    </row>
    <row r="58" spans="1:113" ht="25.5">
      <c r="A58" s="81"/>
      <c r="B58" s="84">
        <f>Responsabilites!$A57</f>
        <v>48</v>
      </c>
      <c r="C58" s="72" t="str">
        <f>Responsabilites!$B57</f>
        <v>Produire le guide d'étude</v>
      </c>
      <c r="D58" s="71" t="str">
        <f>IF(Responsabilites!AA57&gt;0,Responsabilites!AA57,IF(Responsabilites!AB57&gt;0,Responsabilites!AB57,Responsabilites!AC57))</f>
        <v>Rédacteur(s) / réviseurs</v>
      </c>
      <c r="E58" s="32">
        <v>40389.4384375</v>
      </c>
      <c r="F58" s="32">
        <v>40420.4384375</v>
      </c>
      <c r="G58" s="34">
        <f>F58-E58</f>
        <v>31</v>
      </c>
      <c r="H58" s="33">
        <v>0</v>
      </c>
      <c r="I58" s="76" t="str">
        <f t="shared" si="39"/>
        <v> </v>
      </c>
      <c r="J58" s="76" t="str">
        <f t="shared" si="39"/>
        <v> </v>
      </c>
      <c r="K58" s="76" t="str">
        <f t="shared" si="39"/>
        <v> </v>
      </c>
      <c r="L58" s="76" t="str">
        <f t="shared" si="39"/>
        <v> </v>
      </c>
      <c r="M58" s="76" t="str">
        <f t="shared" si="39"/>
        <v> </v>
      </c>
      <c r="N58" s="76" t="str">
        <f t="shared" si="39"/>
        <v> </v>
      </c>
      <c r="O58" s="76" t="str">
        <f t="shared" si="39"/>
        <v> </v>
      </c>
      <c r="P58" s="76" t="str">
        <f t="shared" si="39"/>
        <v> </v>
      </c>
      <c r="Q58" s="76" t="str">
        <f t="shared" si="39"/>
        <v> </v>
      </c>
      <c r="R58" s="76" t="str">
        <f t="shared" si="39"/>
        <v> </v>
      </c>
      <c r="S58" s="76" t="str">
        <f t="shared" si="39"/>
        <v> </v>
      </c>
      <c r="T58" s="76" t="str">
        <f t="shared" si="39"/>
        <v> </v>
      </c>
      <c r="U58" s="76" t="str">
        <f t="shared" si="39"/>
        <v> </v>
      </c>
      <c r="V58" s="76" t="str">
        <f t="shared" si="39"/>
        <v> </v>
      </c>
      <c r="W58" s="76" t="str">
        <f t="shared" si="39"/>
        <v> </v>
      </c>
      <c r="X58" s="76" t="str">
        <f t="shared" si="39"/>
        <v> </v>
      </c>
      <c r="Y58" s="76" t="str">
        <f t="shared" si="36"/>
        <v> </v>
      </c>
      <c r="Z58" s="76" t="str">
        <f t="shared" si="36"/>
        <v> </v>
      </c>
      <c r="AA58" s="76" t="str">
        <f t="shared" si="36"/>
        <v> </v>
      </c>
      <c r="AB58" s="76" t="str">
        <f t="shared" si="36"/>
        <v> </v>
      </c>
      <c r="AC58" s="76" t="str">
        <f t="shared" si="36"/>
        <v> </v>
      </c>
      <c r="AD58" s="76" t="str">
        <f t="shared" si="36"/>
        <v> </v>
      </c>
      <c r="AE58" s="76" t="str">
        <f t="shared" si="36"/>
        <v> </v>
      </c>
      <c r="AF58" s="76" t="str">
        <f t="shared" si="36"/>
        <v> </v>
      </c>
      <c r="AG58" s="76" t="str">
        <f t="shared" si="36"/>
        <v> </v>
      </c>
      <c r="AH58" s="76" t="str">
        <f t="shared" si="36"/>
        <v> </v>
      </c>
      <c r="AI58" s="76" t="str">
        <f t="shared" si="36"/>
        <v> </v>
      </c>
      <c r="AJ58" s="76" t="str">
        <f t="shared" si="36"/>
        <v> </v>
      </c>
      <c r="AK58" s="76" t="str">
        <f t="shared" si="36"/>
        <v> </v>
      </c>
      <c r="AL58" s="76" t="str">
        <f t="shared" si="36"/>
        <v> </v>
      </c>
      <c r="AM58" s="76" t="str">
        <f t="shared" si="40"/>
        <v>x</v>
      </c>
      <c r="AN58" s="76" t="str">
        <f t="shared" si="40"/>
        <v>x</v>
      </c>
      <c r="AO58" s="76" t="str">
        <f t="shared" si="40"/>
        <v>x</v>
      </c>
      <c r="AP58" s="76" t="str">
        <f t="shared" si="40"/>
        <v>x</v>
      </c>
      <c r="AQ58" s="76" t="str">
        <f t="shared" si="40"/>
        <v>x</v>
      </c>
      <c r="AR58" s="76" t="str">
        <f t="shared" si="40"/>
        <v> </v>
      </c>
      <c r="AS58" s="76" t="str">
        <f t="shared" si="40"/>
        <v> </v>
      </c>
      <c r="AT58" s="76" t="str">
        <f t="shared" si="40"/>
        <v> </v>
      </c>
      <c r="AU58" s="76" t="str">
        <f t="shared" si="40"/>
        <v> </v>
      </c>
      <c r="AV58" s="76" t="str">
        <f t="shared" si="40"/>
        <v> </v>
      </c>
      <c r="AW58" s="76" t="str">
        <f t="shared" si="40"/>
        <v> </v>
      </c>
      <c r="AX58" s="76" t="str">
        <f t="shared" si="40"/>
        <v> </v>
      </c>
      <c r="AY58" s="76" t="str">
        <f t="shared" si="40"/>
        <v> </v>
      </c>
      <c r="AZ58" s="76" t="str">
        <f t="shared" si="40"/>
        <v> </v>
      </c>
      <c r="BA58" s="76" t="str">
        <f t="shared" si="37"/>
        <v> </v>
      </c>
      <c r="BB58" s="76" t="str">
        <f t="shared" si="37"/>
        <v> </v>
      </c>
      <c r="BC58" s="76" t="str">
        <f t="shared" si="37"/>
        <v> </v>
      </c>
      <c r="BD58" s="76" t="str">
        <f t="shared" si="37"/>
        <v> </v>
      </c>
      <c r="BE58" s="76" t="str">
        <f t="shared" si="37"/>
        <v> </v>
      </c>
      <c r="BF58" s="76" t="str">
        <f t="shared" si="37"/>
        <v> </v>
      </c>
      <c r="BG58" s="76" t="str">
        <f t="shared" si="37"/>
        <v> </v>
      </c>
      <c r="BH58" s="76" t="str">
        <f t="shared" si="37"/>
        <v> </v>
      </c>
      <c r="BI58" s="76" t="str">
        <f t="shared" si="37"/>
        <v> </v>
      </c>
      <c r="BJ58" s="76" t="str">
        <f t="shared" si="37"/>
        <v> </v>
      </c>
      <c r="BK58" s="76" t="str">
        <f t="shared" si="37"/>
        <v> </v>
      </c>
      <c r="BL58" s="76" t="str">
        <f t="shared" si="37"/>
        <v> </v>
      </c>
      <c r="BM58" s="76" t="str">
        <f t="shared" si="37"/>
        <v> </v>
      </c>
      <c r="BN58" s="76" t="str">
        <f t="shared" si="37"/>
        <v> </v>
      </c>
      <c r="BO58" s="76" t="str">
        <f t="shared" si="37"/>
        <v> </v>
      </c>
      <c r="BP58" s="76" t="str">
        <f t="shared" si="37"/>
        <v> </v>
      </c>
      <c r="BQ58" s="76" t="str">
        <f t="shared" si="41"/>
        <v> </v>
      </c>
      <c r="BR58" s="76" t="str">
        <f t="shared" si="41"/>
        <v> </v>
      </c>
      <c r="BS58" s="76" t="str">
        <f t="shared" si="41"/>
        <v> </v>
      </c>
      <c r="BT58" s="76" t="str">
        <f t="shared" si="41"/>
        <v> </v>
      </c>
      <c r="BU58" s="76" t="str">
        <f t="shared" si="41"/>
        <v> </v>
      </c>
      <c r="BV58" s="76" t="str">
        <f t="shared" si="41"/>
        <v> </v>
      </c>
      <c r="BW58" s="76" t="str">
        <f t="shared" si="41"/>
        <v> </v>
      </c>
      <c r="BX58" s="76" t="str">
        <f t="shared" si="41"/>
        <v> </v>
      </c>
      <c r="BY58" s="76" t="str">
        <f t="shared" si="41"/>
        <v> </v>
      </c>
      <c r="BZ58" s="76" t="str">
        <f t="shared" si="41"/>
        <v> </v>
      </c>
      <c r="CA58" s="76" t="str">
        <f t="shared" si="41"/>
        <v> </v>
      </c>
      <c r="CB58" s="76" t="str">
        <f t="shared" si="41"/>
        <v> </v>
      </c>
      <c r="CC58" s="76" t="str">
        <f t="shared" si="41"/>
        <v> </v>
      </c>
      <c r="CD58" s="76" t="str">
        <f t="shared" si="41"/>
        <v> </v>
      </c>
      <c r="CE58" s="76" t="str">
        <f t="shared" si="41"/>
        <v> </v>
      </c>
      <c r="CF58" s="76" t="str">
        <f t="shared" si="41"/>
        <v> </v>
      </c>
      <c r="CG58" s="76" t="str">
        <f t="shared" si="42"/>
        <v> </v>
      </c>
      <c r="CH58" s="76" t="str">
        <f t="shared" si="42"/>
        <v> </v>
      </c>
      <c r="CI58" s="76" t="str">
        <f t="shared" si="38"/>
        <v> </v>
      </c>
      <c r="CJ58" s="76" t="str">
        <f t="shared" si="38"/>
        <v> </v>
      </c>
      <c r="CK58" s="76" t="str">
        <f t="shared" si="38"/>
        <v> </v>
      </c>
      <c r="CL58" s="76" t="str">
        <f t="shared" si="38"/>
        <v> </v>
      </c>
      <c r="CM58" s="76" t="str">
        <f t="shared" si="38"/>
        <v> </v>
      </c>
      <c r="CN58" s="76" t="str">
        <f t="shared" si="38"/>
        <v> </v>
      </c>
      <c r="CO58" s="76" t="str">
        <f t="shared" si="38"/>
        <v> </v>
      </c>
      <c r="CP58" s="76" t="str">
        <f t="shared" si="38"/>
        <v> </v>
      </c>
      <c r="CQ58" s="76" t="str">
        <f t="shared" si="38"/>
        <v> </v>
      </c>
      <c r="CR58" s="76" t="str">
        <f t="shared" si="38"/>
        <v> </v>
      </c>
      <c r="CS58" s="76" t="str">
        <f t="shared" si="38"/>
        <v> </v>
      </c>
      <c r="CT58" s="76" t="str">
        <f t="shared" si="38"/>
        <v> </v>
      </c>
      <c r="CU58" s="76" t="str">
        <f t="shared" si="38"/>
        <v> </v>
      </c>
      <c r="CV58" s="76" t="str">
        <f t="shared" si="38"/>
        <v> </v>
      </c>
      <c r="CW58" s="76" t="str">
        <f>IF(CW$7&lt;$E58," ",IF(CW$7&gt;$F58," ","x"))</f>
        <v> </v>
      </c>
      <c r="CX58" s="76" t="str">
        <f>IF(CX$7&lt;$E58," ",IF(CX$7&gt;$F58," ","x"))</f>
        <v> </v>
      </c>
      <c r="CY58" s="76" t="str">
        <f t="shared" si="43"/>
        <v> </v>
      </c>
      <c r="CZ58" s="76" t="str">
        <f t="shared" si="43"/>
        <v> </v>
      </c>
      <c r="DA58" s="76" t="str">
        <f t="shared" si="43"/>
        <v> </v>
      </c>
      <c r="DB58" s="76" t="str">
        <f t="shared" si="43"/>
        <v> </v>
      </c>
      <c r="DC58" s="76" t="str">
        <f t="shared" si="43"/>
        <v> </v>
      </c>
      <c r="DD58" s="76" t="str">
        <f t="shared" si="43"/>
        <v> </v>
      </c>
      <c r="DE58" s="76" t="str">
        <f t="shared" si="43"/>
        <v> </v>
      </c>
      <c r="DF58" s="76" t="str">
        <f t="shared" si="43"/>
        <v> </v>
      </c>
      <c r="DG58" s="76" t="str">
        <f t="shared" si="43"/>
        <v> </v>
      </c>
      <c r="DH58" s="76" t="str">
        <f t="shared" si="43"/>
        <v> </v>
      </c>
      <c r="DI58" s="77" t="str">
        <f t="shared" si="43"/>
        <v> </v>
      </c>
    </row>
    <row r="59" spans="1:113" ht="25.5">
      <c r="A59" s="81"/>
      <c r="B59" s="84">
        <f>Responsabilites!$A58</f>
        <v>49</v>
      </c>
      <c r="C59" s="72" t="str">
        <f>Responsabilites!$B58</f>
        <v>Réviser les contenus</v>
      </c>
      <c r="D59" s="71" t="str">
        <f>IF(Responsabilites!AA58&gt;0,Responsabilites!AA58,IF(Responsabilites!AB58&gt;0,Responsabilites!AB58,Responsabilites!AC58))</f>
        <v>Spécialiste(s) de contenus</v>
      </c>
      <c r="E59" s="32">
        <v>40389.4384375</v>
      </c>
      <c r="F59" s="32">
        <v>40420.4384375</v>
      </c>
      <c r="G59" s="34">
        <f t="shared" si="35"/>
        <v>31</v>
      </c>
      <c r="H59" s="33">
        <v>0</v>
      </c>
      <c r="I59" s="76" t="str">
        <f t="shared" si="39"/>
        <v> </v>
      </c>
      <c r="J59" s="76" t="str">
        <f t="shared" si="39"/>
        <v> </v>
      </c>
      <c r="K59" s="76" t="str">
        <f t="shared" si="39"/>
        <v> </v>
      </c>
      <c r="L59" s="76" t="str">
        <f t="shared" si="39"/>
        <v> </v>
      </c>
      <c r="M59" s="76" t="str">
        <f t="shared" si="39"/>
        <v> </v>
      </c>
      <c r="N59" s="76" t="str">
        <f t="shared" si="39"/>
        <v> </v>
      </c>
      <c r="O59" s="76" t="str">
        <f t="shared" si="39"/>
        <v> </v>
      </c>
      <c r="P59" s="76" t="str">
        <f t="shared" si="39"/>
        <v> </v>
      </c>
      <c r="Q59" s="76" t="str">
        <f t="shared" si="39"/>
        <v> </v>
      </c>
      <c r="R59" s="76" t="str">
        <f t="shared" si="39"/>
        <v> </v>
      </c>
      <c r="S59" s="76" t="str">
        <f t="shared" si="39"/>
        <v> </v>
      </c>
      <c r="T59" s="76" t="str">
        <f t="shared" si="39"/>
        <v> </v>
      </c>
      <c r="U59" s="76" t="str">
        <f t="shared" si="39"/>
        <v> </v>
      </c>
      <c r="V59" s="76" t="str">
        <f t="shared" si="39"/>
        <v> </v>
      </c>
      <c r="W59" s="76" t="str">
        <f t="shared" si="36"/>
        <v> </v>
      </c>
      <c r="X59" s="76" t="str">
        <f t="shared" si="36"/>
        <v> </v>
      </c>
      <c r="Y59" s="76" t="str">
        <f t="shared" si="36"/>
        <v> </v>
      </c>
      <c r="Z59" s="76" t="str">
        <f t="shared" si="36"/>
        <v> </v>
      </c>
      <c r="AA59" s="76" t="str">
        <f t="shared" si="36"/>
        <v> </v>
      </c>
      <c r="AB59" s="76" t="str">
        <f t="shared" si="36"/>
        <v> </v>
      </c>
      <c r="AC59" s="76" t="str">
        <f t="shared" si="36"/>
        <v> </v>
      </c>
      <c r="AD59" s="76" t="str">
        <f t="shared" si="36"/>
        <v> </v>
      </c>
      <c r="AE59" s="76" t="str">
        <f t="shared" si="36"/>
        <v> </v>
      </c>
      <c r="AF59" s="76" t="str">
        <f t="shared" si="36"/>
        <v> </v>
      </c>
      <c r="AG59" s="76" t="str">
        <f t="shared" si="36"/>
        <v> </v>
      </c>
      <c r="AH59" s="76" t="str">
        <f t="shared" si="36"/>
        <v> </v>
      </c>
      <c r="AI59" s="76" t="str">
        <f t="shared" si="36"/>
        <v> </v>
      </c>
      <c r="AJ59" s="76" t="str">
        <f t="shared" si="36"/>
        <v> </v>
      </c>
      <c r="AK59" s="76" t="str">
        <f t="shared" si="36"/>
        <v> </v>
      </c>
      <c r="AL59" s="76" t="str">
        <f t="shared" si="36"/>
        <v> </v>
      </c>
      <c r="AM59" s="76" t="str">
        <f t="shared" si="40"/>
        <v>x</v>
      </c>
      <c r="AN59" s="76" t="str">
        <f t="shared" si="40"/>
        <v>x</v>
      </c>
      <c r="AO59" s="76" t="str">
        <f t="shared" si="40"/>
        <v>x</v>
      </c>
      <c r="AP59" s="76" t="str">
        <f t="shared" si="40"/>
        <v>x</v>
      </c>
      <c r="AQ59" s="76" t="str">
        <f t="shared" si="40"/>
        <v>x</v>
      </c>
      <c r="AR59" s="76" t="str">
        <f t="shared" si="40"/>
        <v> </v>
      </c>
      <c r="AS59" s="76" t="str">
        <f t="shared" si="40"/>
        <v> </v>
      </c>
      <c r="AT59" s="76" t="str">
        <f t="shared" si="40"/>
        <v> </v>
      </c>
      <c r="AU59" s="76" t="str">
        <f t="shared" si="40"/>
        <v> </v>
      </c>
      <c r="AV59" s="76" t="str">
        <f t="shared" si="40"/>
        <v> </v>
      </c>
      <c r="AW59" s="76" t="str">
        <f t="shared" si="40"/>
        <v> </v>
      </c>
      <c r="AX59" s="76" t="str">
        <f t="shared" si="40"/>
        <v> </v>
      </c>
      <c r="AY59" s="76" t="str">
        <f t="shared" si="40"/>
        <v> </v>
      </c>
      <c r="AZ59" s="76" t="str">
        <f t="shared" si="40"/>
        <v> </v>
      </c>
      <c r="BA59" s="76" t="str">
        <f t="shared" si="37"/>
        <v> </v>
      </c>
      <c r="BB59" s="76" t="str">
        <f t="shared" si="37"/>
        <v> </v>
      </c>
      <c r="BC59" s="76" t="str">
        <f t="shared" si="37"/>
        <v> </v>
      </c>
      <c r="BD59" s="76" t="str">
        <f t="shared" si="37"/>
        <v> </v>
      </c>
      <c r="BE59" s="76" t="str">
        <f t="shared" si="37"/>
        <v> </v>
      </c>
      <c r="BF59" s="76" t="str">
        <f t="shared" si="37"/>
        <v> </v>
      </c>
      <c r="BG59" s="76" t="str">
        <f t="shared" si="37"/>
        <v> </v>
      </c>
      <c r="BH59" s="76" t="str">
        <f t="shared" si="37"/>
        <v> </v>
      </c>
      <c r="BI59" s="76" t="str">
        <f t="shared" si="37"/>
        <v> </v>
      </c>
      <c r="BJ59" s="76" t="str">
        <f t="shared" si="37"/>
        <v> </v>
      </c>
      <c r="BK59" s="76" t="str">
        <f t="shared" si="37"/>
        <v> </v>
      </c>
      <c r="BL59" s="76" t="str">
        <f t="shared" si="37"/>
        <v> </v>
      </c>
      <c r="BM59" s="76" t="str">
        <f t="shared" si="37"/>
        <v> </v>
      </c>
      <c r="BN59" s="76" t="str">
        <f t="shared" si="37"/>
        <v> </v>
      </c>
      <c r="BO59" s="76" t="str">
        <f t="shared" si="37"/>
        <v> </v>
      </c>
      <c r="BP59" s="76" t="str">
        <f t="shared" si="37"/>
        <v> </v>
      </c>
      <c r="BQ59" s="76" t="str">
        <f t="shared" si="41"/>
        <v> </v>
      </c>
      <c r="BR59" s="76" t="str">
        <f t="shared" si="41"/>
        <v> </v>
      </c>
      <c r="BS59" s="76" t="str">
        <f t="shared" si="41"/>
        <v> </v>
      </c>
      <c r="BT59" s="76" t="str">
        <f t="shared" si="41"/>
        <v> </v>
      </c>
      <c r="BU59" s="76" t="str">
        <f t="shared" si="41"/>
        <v> </v>
      </c>
      <c r="BV59" s="76" t="str">
        <f t="shared" si="41"/>
        <v> </v>
      </c>
      <c r="BW59" s="76" t="str">
        <f t="shared" si="41"/>
        <v> </v>
      </c>
      <c r="BX59" s="76" t="str">
        <f t="shared" si="41"/>
        <v> </v>
      </c>
      <c r="BY59" s="76" t="str">
        <f t="shared" si="41"/>
        <v> </v>
      </c>
      <c r="BZ59" s="76" t="str">
        <f t="shared" si="41"/>
        <v> </v>
      </c>
      <c r="CA59" s="76" t="str">
        <f t="shared" si="41"/>
        <v> </v>
      </c>
      <c r="CB59" s="76" t="str">
        <f t="shared" si="41"/>
        <v> </v>
      </c>
      <c r="CC59" s="76" t="str">
        <f t="shared" si="41"/>
        <v> </v>
      </c>
      <c r="CD59" s="76" t="str">
        <f t="shared" si="41"/>
        <v> </v>
      </c>
      <c r="CE59" s="76" t="str">
        <f t="shared" si="41"/>
        <v> </v>
      </c>
      <c r="CF59" s="76" t="str">
        <f t="shared" si="41"/>
        <v> </v>
      </c>
      <c r="CG59" s="76" t="str">
        <f t="shared" si="42"/>
        <v> </v>
      </c>
      <c r="CH59" s="76" t="str">
        <f t="shared" si="42"/>
        <v> </v>
      </c>
      <c r="CI59" s="76" t="str">
        <f t="shared" si="38"/>
        <v> </v>
      </c>
      <c r="CJ59" s="76" t="str">
        <f t="shared" si="38"/>
        <v> </v>
      </c>
      <c r="CK59" s="76" t="str">
        <f t="shared" si="38"/>
        <v> </v>
      </c>
      <c r="CL59" s="76" t="str">
        <f t="shared" si="38"/>
        <v> </v>
      </c>
      <c r="CM59" s="76" t="str">
        <f t="shared" si="38"/>
        <v> </v>
      </c>
      <c r="CN59" s="76" t="str">
        <f t="shared" si="38"/>
        <v> </v>
      </c>
      <c r="CO59" s="76" t="str">
        <f t="shared" si="38"/>
        <v> </v>
      </c>
      <c r="CP59" s="76" t="str">
        <f t="shared" si="38"/>
        <v> </v>
      </c>
      <c r="CQ59" s="76" t="str">
        <f t="shared" si="38"/>
        <v> </v>
      </c>
      <c r="CR59" s="76" t="str">
        <f t="shared" si="38"/>
        <v> </v>
      </c>
      <c r="CS59" s="76" t="str">
        <f t="shared" si="38"/>
        <v> </v>
      </c>
      <c r="CT59" s="76" t="str">
        <f t="shared" si="38"/>
        <v> </v>
      </c>
      <c r="CU59" s="76" t="str">
        <f t="shared" si="38"/>
        <v> </v>
      </c>
      <c r="CV59" s="76" t="str">
        <f t="shared" si="38"/>
        <v> </v>
      </c>
      <c r="CW59" s="76" t="str">
        <f t="shared" si="43"/>
        <v> </v>
      </c>
      <c r="CX59" s="76" t="str">
        <f t="shared" si="43"/>
        <v> </v>
      </c>
      <c r="CY59" s="76" t="str">
        <f t="shared" si="43"/>
        <v> </v>
      </c>
      <c r="CZ59" s="76" t="str">
        <f t="shared" si="43"/>
        <v> </v>
      </c>
      <c r="DA59" s="76" t="str">
        <f t="shared" si="43"/>
        <v> </v>
      </c>
      <c r="DB59" s="76" t="str">
        <f t="shared" si="43"/>
        <v> </v>
      </c>
      <c r="DC59" s="76" t="str">
        <f t="shared" si="43"/>
        <v> </v>
      </c>
      <c r="DD59" s="76" t="str">
        <f t="shared" si="43"/>
        <v> </v>
      </c>
      <c r="DE59" s="76" t="str">
        <f t="shared" si="43"/>
        <v> </v>
      </c>
      <c r="DF59" s="76" t="str">
        <f t="shared" si="43"/>
        <v> </v>
      </c>
      <c r="DG59" s="76" t="str">
        <f t="shared" si="43"/>
        <v> </v>
      </c>
      <c r="DH59" s="76" t="str">
        <f t="shared" si="43"/>
        <v> </v>
      </c>
      <c r="DI59" s="77" t="str">
        <f t="shared" si="43"/>
        <v> </v>
      </c>
    </row>
    <row r="60" spans="1:113" ht="18">
      <c r="A60" s="81"/>
      <c r="B60" s="84">
        <f>Responsabilites!$A59</f>
        <v>50</v>
      </c>
      <c r="C60" s="72" t="str">
        <f>Responsabilites!$B59</f>
        <v>Effectuer des tests de diffusion</v>
      </c>
      <c r="D60" s="71" t="str">
        <f>IF(Responsabilites!AA59&gt;0,Responsabilites!AA59,IF(Responsabilites!AB59&gt;0,Responsabilites!AB59,Responsabilites!AC59))</f>
        <v>Directeur technique</v>
      </c>
      <c r="E60" s="32">
        <v>40451.4384375</v>
      </c>
      <c r="F60" s="32">
        <v>40461.4384375</v>
      </c>
      <c r="G60" s="34">
        <f t="shared" si="35"/>
        <v>10</v>
      </c>
      <c r="H60" s="33">
        <v>0</v>
      </c>
      <c r="I60" s="76" t="str">
        <f t="shared" si="39"/>
        <v> </v>
      </c>
      <c r="J60" s="76" t="str">
        <f t="shared" si="39"/>
        <v> </v>
      </c>
      <c r="K60" s="76" t="str">
        <f t="shared" si="39"/>
        <v> </v>
      </c>
      <c r="L60" s="76" t="str">
        <f t="shared" si="39"/>
        <v> </v>
      </c>
      <c r="M60" s="76" t="str">
        <f t="shared" si="39"/>
        <v> </v>
      </c>
      <c r="N60" s="76" t="str">
        <f t="shared" si="39"/>
        <v> </v>
      </c>
      <c r="O60" s="76" t="str">
        <f t="shared" si="39"/>
        <v> </v>
      </c>
      <c r="P60" s="76" t="str">
        <f t="shared" si="39"/>
        <v> </v>
      </c>
      <c r="Q60" s="76" t="str">
        <f t="shared" si="39"/>
        <v> </v>
      </c>
      <c r="R60" s="76" t="str">
        <f t="shared" si="39"/>
        <v> </v>
      </c>
      <c r="S60" s="76" t="str">
        <f t="shared" si="39"/>
        <v> </v>
      </c>
      <c r="T60" s="76" t="str">
        <f t="shared" si="39"/>
        <v> </v>
      </c>
      <c r="U60" s="76" t="str">
        <f t="shared" si="39"/>
        <v> </v>
      </c>
      <c r="V60" s="76" t="str">
        <f t="shared" si="39"/>
        <v> </v>
      </c>
      <c r="W60" s="76" t="str">
        <f t="shared" si="36"/>
        <v> </v>
      </c>
      <c r="X60" s="76" t="str">
        <f t="shared" si="36"/>
        <v> </v>
      </c>
      <c r="Y60" s="76" t="str">
        <f t="shared" si="36"/>
        <v> </v>
      </c>
      <c r="Z60" s="76" t="str">
        <f t="shared" si="36"/>
        <v> </v>
      </c>
      <c r="AA60" s="76" t="str">
        <f t="shared" si="36"/>
        <v> </v>
      </c>
      <c r="AB60" s="76" t="str">
        <f t="shared" si="36"/>
        <v> </v>
      </c>
      <c r="AC60" s="76" t="str">
        <f t="shared" si="36"/>
        <v> </v>
      </c>
      <c r="AD60" s="76" t="str">
        <f t="shared" si="36"/>
        <v> </v>
      </c>
      <c r="AE60" s="76" t="str">
        <f t="shared" si="36"/>
        <v> </v>
      </c>
      <c r="AF60" s="76" t="str">
        <f t="shared" si="36"/>
        <v> </v>
      </c>
      <c r="AG60" s="76" t="str">
        <f t="shared" si="36"/>
        <v> </v>
      </c>
      <c r="AH60" s="76" t="str">
        <f t="shared" si="36"/>
        <v> </v>
      </c>
      <c r="AI60" s="76" t="str">
        <f t="shared" si="36"/>
        <v> </v>
      </c>
      <c r="AJ60" s="76" t="str">
        <f t="shared" si="36"/>
        <v> </v>
      </c>
      <c r="AK60" s="76" t="str">
        <f t="shared" si="36"/>
        <v> </v>
      </c>
      <c r="AL60" s="76" t="str">
        <f t="shared" si="36"/>
        <v> </v>
      </c>
      <c r="AM60" s="76" t="str">
        <f t="shared" si="40"/>
        <v> </v>
      </c>
      <c r="AN60" s="76" t="str">
        <f t="shared" si="40"/>
        <v> </v>
      </c>
      <c r="AO60" s="76" t="str">
        <f t="shared" si="40"/>
        <v> </v>
      </c>
      <c r="AP60" s="76" t="str">
        <f t="shared" si="40"/>
        <v> </v>
      </c>
      <c r="AQ60" s="76" t="str">
        <f t="shared" si="40"/>
        <v> </v>
      </c>
      <c r="AR60" s="76" t="str">
        <f t="shared" si="40"/>
        <v> </v>
      </c>
      <c r="AS60" s="76" t="str">
        <f t="shared" si="40"/>
        <v> </v>
      </c>
      <c r="AT60" s="76" t="str">
        <f t="shared" si="40"/>
        <v> </v>
      </c>
      <c r="AU60" s="76" t="str">
        <f t="shared" si="40"/>
        <v> </v>
      </c>
      <c r="AV60" s="76" t="str">
        <f t="shared" si="40"/>
        <v>x</v>
      </c>
      <c r="AW60" s="76" t="str">
        <f t="shared" si="40"/>
        <v>x</v>
      </c>
      <c r="AX60" s="76" t="str">
        <f t="shared" si="40"/>
        <v> </v>
      </c>
      <c r="AY60" s="76" t="str">
        <f t="shared" si="40"/>
        <v> </v>
      </c>
      <c r="AZ60" s="76" t="str">
        <f t="shared" si="40"/>
        <v> </v>
      </c>
      <c r="BA60" s="76" t="str">
        <f t="shared" si="37"/>
        <v> </v>
      </c>
      <c r="BB60" s="76" t="str">
        <f t="shared" si="37"/>
        <v> </v>
      </c>
      <c r="BC60" s="76" t="str">
        <f t="shared" si="37"/>
        <v> </v>
      </c>
      <c r="BD60" s="76" t="str">
        <f t="shared" si="37"/>
        <v> </v>
      </c>
      <c r="BE60" s="76" t="str">
        <f t="shared" si="37"/>
        <v> </v>
      </c>
      <c r="BF60" s="76" t="str">
        <f t="shared" si="37"/>
        <v> </v>
      </c>
      <c r="BG60" s="76" t="str">
        <f t="shared" si="37"/>
        <v> </v>
      </c>
      <c r="BH60" s="76" t="str">
        <f t="shared" si="37"/>
        <v> </v>
      </c>
      <c r="BI60" s="76" t="str">
        <f t="shared" si="37"/>
        <v> </v>
      </c>
      <c r="BJ60" s="76" t="str">
        <f t="shared" si="37"/>
        <v> </v>
      </c>
      <c r="BK60" s="76" t="str">
        <f t="shared" si="37"/>
        <v> </v>
      </c>
      <c r="BL60" s="76" t="str">
        <f t="shared" si="37"/>
        <v> </v>
      </c>
      <c r="BM60" s="76" t="str">
        <f t="shared" si="37"/>
        <v> </v>
      </c>
      <c r="BN60" s="76" t="str">
        <f t="shared" si="37"/>
        <v> </v>
      </c>
      <c r="BO60" s="76" t="str">
        <f t="shared" si="37"/>
        <v> </v>
      </c>
      <c r="BP60" s="76" t="str">
        <f t="shared" si="37"/>
        <v> </v>
      </c>
      <c r="BQ60" s="76" t="str">
        <f t="shared" si="41"/>
        <v> </v>
      </c>
      <c r="BR60" s="76" t="str">
        <f t="shared" si="41"/>
        <v> </v>
      </c>
      <c r="BS60" s="76" t="str">
        <f t="shared" si="41"/>
        <v> </v>
      </c>
      <c r="BT60" s="76" t="str">
        <f t="shared" si="41"/>
        <v> </v>
      </c>
      <c r="BU60" s="76" t="str">
        <f t="shared" si="41"/>
        <v> </v>
      </c>
      <c r="BV60" s="76" t="str">
        <f t="shared" si="41"/>
        <v> </v>
      </c>
      <c r="BW60" s="76" t="str">
        <f t="shared" si="41"/>
        <v> </v>
      </c>
      <c r="BX60" s="76" t="str">
        <f t="shared" si="41"/>
        <v> </v>
      </c>
      <c r="BY60" s="76" t="str">
        <f t="shared" si="41"/>
        <v> </v>
      </c>
      <c r="BZ60" s="76" t="str">
        <f t="shared" si="41"/>
        <v> </v>
      </c>
      <c r="CA60" s="76" t="str">
        <f t="shared" si="41"/>
        <v> </v>
      </c>
      <c r="CB60" s="76" t="str">
        <f t="shared" si="41"/>
        <v> </v>
      </c>
      <c r="CC60" s="76" t="str">
        <f t="shared" si="41"/>
        <v> </v>
      </c>
      <c r="CD60" s="76" t="str">
        <f t="shared" si="41"/>
        <v> </v>
      </c>
      <c r="CE60" s="76" t="str">
        <f t="shared" si="41"/>
        <v> </v>
      </c>
      <c r="CF60" s="76" t="str">
        <f t="shared" si="41"/>
        <v> </v>
      </c>
      <c r="CG60" s="76" t="str">
        <f t="shared" si="42"/>
        <v> </v>
      </c>
      <c r="CH60" s="76" t="str">
        <f t="shared" si="42"/>
        <v> </v>
      </c>
      <c r="CI60" s="76" t="str">
        <f t="shared" si="38"/>
        <v> </v>
      </c>
      <c r="CJ60" s="76" t="str">
        <f t="shared" si="38"/>
        <v> </v>
      </c>
      <c r="CK60" s="76" t="str">
        <f t="shared" si="38"/>
        <v> </v>
      </c>
      <c r="CL60" s="76" t="str">
        <f t="shared" si="38"/>
        <v> </v>
      </c>
      <c r="CM60" s="76" t="str">
        <f t="shared" si="38"/>
        <v> </v>
      </c>
      <c r="CN60" s="76" t="str">
        <f t="shared" si="38"/>
        <v> </v>
      </c>
      <c r="CO60" s="76" t="str">
        <f t="shared" si="38"/>
        <v> </v>
      </c>
      <c r="CP60" s="76" t="str">
        <f t="shared" si="38"/>
        <v> </v>
      </c>
      <c r="CQ60" s="76" t="str">
        <f t="shared" si="38"/>
        <v> </v>
      </c>
      <c r="CR60" s="76" t="str">
        <f t="shared" si="38"/>
        <v> </v>
      </c>
      <c r="CS60" s="76" t="str">
        <f t="shared" si="38"/>
        <v> </v>
      </c>
      <c r="CT60" s="76" t="str">
        <f t="shared" si="38"/>
        <v> </v>
      </c>
      <c r="CU60" s="76" t="str">
        <f t="shared" si="38"/>
        <v> </v>
      </c>
      <c r="CV60" s="76" t="str">
        <f t="shared" si="38"/>
        <v> </v>
      </c>
      <c r="CW60" s="76" t="str">
        <f t="shared" si="43"/>
        <v> </v>
      </c>
      <c r="CX60" s="76" t="str">
        <f t="shared" si="43"/>
        <v> </v>
      </c>
      <c r="CY60" s="76" t="str">
        <f t="shared" si="43"/>
        <v> </v>
      </c>
      <c r="CZ60" s="76" t="str">
        <f t="shared" si="43"/>
        <v> </v>
      </c>
      <c r="DA60" s="76" t="str">
        <f t="shared" si="43"/>
        <v> </v>
      </c>
      <c r="DB60" s="76" t="str">
        <f t="shared" si="43"/>
        <v> </v>
      </c>
      <c r="DC60" s="76" t="str">
        <f t="shared" si="43"/>
        <v> </v>
      </c>
      <c r="DD60" s="76" t="str">
        <f t="shared" si="43"/>
        <v> </v>
      </c>
      <c r="DE60" s="76" t="str">
        <f t="shared" si="43"/>
        <v> </v>
      </c>
      <c r="DF60" s="76" t="str">
        <f t="shared" si="43"/>
        <v> </v>
      </c>
      <c r="DG60" s="76" t="str">
        <f t="shared" si="43"/>
        <v> </v>
      </c>
      <c r="DH60" s="76" t="str">
        <f t="shared" si="43"/>
        <v> </v>
      </c>
      <c r="DI60" s="77" t="str">
        <f t="shared" si="43"/>
        <v> </v>
      </c>
    </row>
    <row r="61" spans="1:113" ht="18">
      <c r="A61" s="81"/>
      <c r="B61" s="84">
        <f>Responsabilites!$A60</f>
        <v>51</v>
      </c>
      <c r="C61" s="72" t="str">
        <f>Responsabilites!$B60</f>
        <v>Évaluer la production</v>
      </c>
      <c r="D61" s="71" t="str">
        <f>IF(Responsabilites!AA60&gt;0,Responsabilites!AA60,IF(Responsabilites!AB60&gt;0,Responsabilites!AB60,Responsabilites!AC60))</f>
        <v>Institution</v>
      </c>
      <c r="E61" s="32">
        <v>40462.4384375</v>
      </c>
      <c r="F61" s="32">
        <v>40481.4384375</v>
      </c>
      <c r="G61" s="34">
        <f t="shared" si="35"/>
        <v>19</v>
      </c>
      <c r="H61" s="33">
        <v>0</v>
      </c>
      <c r="I61" s="76" t="str">
        <f t="shared" si="39"/>
        <v> </v>
      </c>
      <c r="J61" s="76" t="str">
        <f t="shared" si="39"/>
        <v> </v>
      </c>
      <c r="K61" s="76" t="str">
        <f t="shared" si="39"/>
        <v> </v>
      </c>
      <c r="L61" s="76" t="str">
        <f t="shared" si="39"/>
        <v> </v>
      </c>
      <c r="M61" s="76" t="str">
        <f t="shared" si="39"/>
        <v> </v>
      </c>
      <c r="N61" s="76" t="str">
        <f t="shared" si="39"/>
        <v> </v>
      </c>
      <c r="O61" s="76" t="str">
        <f t="shared" si="39"/>
        <v> </v>
      </c>
      <c r="P61" s="76" t="str">
        <f t="shared" si="39"/>
        <v> </v>
      </c>
      <c r="Q61" s="76" t="str">
        <f t="shared" si="39"/>
        <v> </v>
      </c>
      <c r="R61" s="76" t="str">
        <f t="shared" si="39"/>
        <v> </v>
      </c>
      <c r="S61" s="76" t="str">
        <f t="shared" si="39"/>
        <v> </v>
      </c>
      <c r="T61" s="76" t="str">
        <f t="shared" si="39"/>
        <v> </v>
      </c>
      <c r="U61" s="76" t="str">
        <f t="shared" si="39"/>
        <v> </v>
      </c>
      <c r="V61" s="76" t="str">
        <f t="shared" si="39"/>
        <v> </v>
      </c>
      <c r="W61" s="76" t="str">
        <f t="shared" si="36"/>
        <v> </v>
      </c>
      <c r="X61" s="76" t="str">
        <f t="shared" si="36"/>
        <v> </v>
      </c>
      <c r="Y61" s="76" t="str">
        <f t="shared" si="36"/>
        <v> </v>
      </c>
      <c r="Z61" s="76" t="str">
        <f t="shared" si="36"/>
        <v> </v>
      </c>
      <c r="AA61" s="76" t="str">
        <f t="shared" si="36"/>
        <v> </v>
      </c>
      <c r="AB61" s="76" t="str">
        <f t="shared" si="36"/>
        <v> </v>
      </c>
      <c r="AC61" s="76" t="str">
        <f t="shared" si="36"/>
        <v> </v>
      </c>
      <c r="AD61" s="76" t="str">
        <f t="shared" si="36"/>
        <v> </v>
      </c>
      <c r="AE61" s="76" t="str">
        <f t="shared" si="36"/>
        <v> </v>
      </c>
      <c r="AF61" s="76" t="str">
        <f t="shared" si="36"/>
        <v> </v>
      </c>
      <c r="AG61" s="76" t="str">
        <f t="shared" si="36"/>
        <v> </v>
      </c>
      <c r="AH61" s="76" t="str">
        <f t="shared" si="36"/>
        <v> </v>
      </c>
      <c r="AI61" s="76" t="str">
        <f t="shared" si="36"/>
        <v> </v>
      </c>
      <c r="AJ61" s="76" t="str">
        <f t="shared" si="36"/>
        <v> </v>
      </c>
      <c r="AK61" s="76" t="str">
        <f t="shared" si="36"/>
        <v> </v>
      </c>
      <c r="AL61" s="76" t="str">
        <f t="shared" si="36"/>
        <v> </v>
      </c>
      <c r="AM61" s="76" t="str">
        <f t="shared" si="40"/>
        <v> </v>
      </c>
      <c r="AN61" s="76" t="str">
        <f t="shared" si="40"/>
        <v> </v>
      </c>
      <c r="AO61" s="76" t="str">
        <f t="shared" si="40"/>
        <v> </v>
      </c>
      <c r="AP61" s="76" t="str">
        <f t="shared" si="40"/>
        <v> </v>
      </c>
      <c r="AQ61" s="76" t="str">
        <f t="shared" si="40"/>
        <v> </v>
      </c>
      <c r="AR61" s="76" t="str">
        <f t="shared" si="40"/>
        <v> </v>
      </c>
      <c r="AS61" s="76" t="str">
        <f t="shared" si="40"/>
        <v> </v>
      </c>
      <c r="AT61" s="76" t="str">
        <f t="shared" si="40"/>
        <v> </v>
      </c>
      <c r="AU61" s="76" t="str">
        <f t="shared" si="40"/>
        <v> </v>
      </c>
      <c r="AV61" s="76" t="str">
        <f t="shared" si="40"/>
        <v> </v>
      </c>
      <c r="AW61" s="76" t="str">
        <f t="shared" si="40"/>
        <v> </v>
      </c>
      <c r="AX61" s="76" t="str">
        <f t="shared" si="40"/>
        <v>x</v>
      </c>
      <c r="AY61" s="76" t="str">
        <f t="shared" si="40"/>
        <v>x</v>
      </c>
      <c r="AZ61" s="76" t="str">
        <f t="shared" si="40"/>
        <v>x</v>
      </c>
      <c r="BA61" s="76" t="str">
        <f t="shared" si="37"/>
        <v> </v>
      </c>
      <c r="BB61" s="76" t="str">
        <f t="shared" si="37"/>
        <v> </v>
      </c>
      <c r="BC61" s="76" t="str">
        <f t="shared" si="37"/>
        <v> </v>
      </c>
      <c r="BD61" s="76" t="str">
        <f t="shared" si="37"/>
        <v> </v>
      </c>
      <c r="BE61" s="76" t="str">
        <f t="shared" si="37"/>
        <v> </v>
      </c>
      <c r="BF61" s="76" t="str">
        <f t="shared" si="37"/>
        <v> </v>
      </c>
      <c r="BG61" s="76" t="str">
        <f t="shared" si="37"/>
        <v> </v>
      </c>
      <c r="BH61" s="76" t="str">
        <f t="shared" si="37"/>
        <v> </v>
      </c>
      <c r="BI61" s="76" t="str">
        <f t="shared" si="37"/>
        <v> </v>
      </c>
      <c r="BJ61" s="76" t="str">
        <f t="shared" si="37"/>
        <v> </v>
      </c>
      <c r="BK61" s="76" t="str">
        <f t="shared" si="37"/>
        <v> </v>
      </c>
      <c r="BL61" s="76" t="str">
        <f t="shared" si="37"/>
        <v> </v>
      </c>
      <c r="BM61" s="76" t="str">
        <f t="shared" si="37"/>
        <v> </v>
      </c>
      <c r="BN61" s="76" t="str">
        <f t="shared" si="37"/>
        <v> </v>
      </c>
      <c r="BO61" s="76" t="str">
        <f t="shared" si="37"/>
        <v> </v>
      </c>
      <c r="BP61" s="76" t="str">
        <f t="shared" si="37"/>
        <v> </v>
      </c>
      <c r="BQ61" s="76" t="str">
        <f t="shared" si="41"/>
        <v> </v>
      </c>
      <c r="BR61" s="76" t="str">
        <f t="shared" si="41"/>
        <v> </v>
      </c>
      <c r="BS61" s="76" t="str">
        <f t="shared" si="41"/>
        <v> </v>
      </c>
      <c r="BT61" s="76" t="str">
        <f t="shared" si="41"/>
        <v> </v>
      </c>
      <c r="BU61" s="76" t="str">
        <f t="shared" si="41"/>
        <v> </v>
      </c>
      <c r="BV61" s="76" t="str">
        <f t="shared" si="41"/>
        <v> </v>
      </c>
      <c r="BW61" s="76" t="str">
        <f t="shared" si="41"/>
        <v> </v>
      </c>
      <c r="BX61" s="76" t="str">
        <f t="shared" si="41"/>
        <v> </v>
      </c>
      <c r="BY61" s="76" t="str">
        <f t="shared" si="41"/>
        <v> </v>
      </c>
      <c r="BZ61" s="76" t="str">
        <f t="shared" si="41"/>
        <v> </v>
      </c>
      <c r="CA61" s="76" t="str">
        <f t="shared" si="41"/>
        <v> </v>
      </c>
      <c r="CB61" s="76" t="str">
        <f t="shared" si="41"/>
        <v> </v>
      </c>
      <c r="CC61" s="76" t="str">
        <f t="shared" si="41"/>
        <v> </v>
      </c>
      <c r="CD61" s="76" t="str">
        <f t="shared" si="41"/>
        <v> </v>
      </c>
      <c r="CE61" s="76" t="str">
        <f t="shared" si="41"/>
        <v> </v>
      </c>
      <c r="CF61" s="76" t="str">
        <f t="shared" si="41"/>
        <v> </v>
      </c>
      <c r="CG61" s="76" t="str">
        <f t="shared" si="42"/>
        <v> </v>
      </c>
      <c r="CH61" s="76" t="str">
        <f t="shared" si="42"/>
        <v> </v>
      </c>
      <c r="CI61" s="76" t="str">
        <f t="shared" si="38"/>
        <v> </v>
      </c>
      <c r="CJ61" s="76" t="str">
        <f t="shared" si="38"/>
        <v> </v>
      </c>
      <c r="CK61" s="76" t="str">
        <f t="shared" si="38"/>
        <v> </v>
      </c>
      <c r="CL61" s="76" t="str">
        <f t="shared" si="38"/>
        <v> </v>
      </c>
      <c r="CM61" s="76" t="str">
        <f t="shared" si="38"/>
        <v> </v>
      </c>
      <c r="CN61" s="76" t="str">
        <f t="shared" si="38"/>
        <v> </v>
      </c>
      <c r="CO61" s="76" t="str">
        <f t="shared" si="38"/>
        <v> </v>
      </c>
      <c r="CP61" s="76" t="str">
        <f t="shared" si="38"/>
        <v> </v>
      </c>
      <c r="CQ61" s="76" t="str">
        <f t="shared" si="38"/>
        <v> </v>
      </c>
      <c r="CR61" s="76" t="str">
        <f t="shared" si="38"/>
        <v> </v>
      </c>
      <c r="CS61" s="76" t="str">
        <f t="shared" si="38"/>
        <v> </v>
      </c>
      <c r="CT61" s="76" t="str">
        <f t="shared" si="38"/>
        <v> </v>
      </c>
      <c r="CU61" s="76" t="str">
        <f t="shared" si="38"/>
        <v> </v>
      </c>
      <c r="CV61" s="76" t="str">
        <f t="shared" si="38"/>
        <v> </v>
      </c>
      <c r="CW61" s="76" t="str">
        <f t="shared" si="43"/>
        <v> </v>
      </c>
      <c r="CX61" s="76" t="str">
        <f t="shared" si="43"/>
        <v> </v>
      </c>
      <c r="CY61" s="76" t="str">
        <f t="shared" si="43"/>
        <v> </v>
      </c>
      <c r="CZ61" s="76" t="str">
        <f t="shared" si="43"/>
        <v> </v>
      </c>
      <c r="DA61" s="76" t="str">
        <f t="shared" si="43"/>
        <v> </v>
      </c>
      <c r="DB61" s="76" t="str">
        <f t="shared" si="43"/>
        <v> </v>
      </c>
      <c r="DC61" s="76" t="str">
        <f t="shared" si="43"/>
        <v> </v>
      </c>
      <c r="DD61" s="76" t="str">
        <f t="shared" si="43"/>
        <v> </v>
      </c>
      <c r="DE61" s="76" t="str">
        <f t="shared" si="43"/>
        <v> </v>
      </c>
      <c r="DF61" s="76" t="str">
        <f t="shared" si="43"/>
        <v> </v>
      </c>
      <c r="DG61" s="76" t="str">
        <f t="shared" si="43"/>
        <v> </v>
      </c>
      <c r="DH61" s="76" t="str">
        <f t="shared" si="43"/>
        <v> </v>
      </c>
      <c r="DI61" s="77" t="str">
        <f t="shared" si="43"/>
        <v> </v>
      </c>
    </row>
    <row r="62" spans="1:113" ht="25.5">
      <c r="A62" s="81"/>
      <c r="B62" s="84">
        <f>Responsabilites!$A61</f>
        <v>52</v>
      </c>
      <c r="C62" s="72" t="str">
        <f>Responsabilites!$B61</f>
        <v>Établir un plan de mise à jour</v>
      </c>
      <c r="D62" s="71" t="str">
        <f>IF(Responsabilites!AA61&gt;0,Responsabilites!AA61,IF(Responsabilites!AB61&gt;0,Responsabilites!AB61,Responsabilites!AC61))</f>
        <v>Spécialiste(s) de contenus</v>
      </c>
      <c r="E62" s="32">
        <v>40483.4384375</v>
      </c>
      <c r="F62" s="32">
        <v>40492.4384375</v>
      </c>
      <c r="G62" s="34">
        <f>F62-E62</f>
        <v>9</v>
      </c>
      <c r="H62" s="33">
        <v>0</v>
      </c>
      <c r="I62" s="76" t="str">
        <f t="shared" si="39"/>
        <v> </v>
      </c>
      <c r="J62" s="76" t="str">
        <f t="shared" si="39"/>
        <v> </v>
      </c>
      <c r="K62" s="76" t="str">
        <f t="shared" si="39"/>
        <v> </v>
      </c>
      <c r="L62" s="76" t="str">
        <f t="shared" si="39"/>
        <v> </v>
      </c>
      <c r="M62" s="76" t="str">
        <f t="shared" si="39"/>
        <v> </v>
      </c>
      <c r="N62" s="76" t="str">
        <f t="shared" si="39"/>
        <v> </v>
      </c>
      <c r="O62" s="76" t="str">
        <f t="shared" si="39"/>
        <v> </v>
      </c>
      <c r="P62" s="76" t="str">
        <f t="shared" si="39"/>
        <v> </v>
      </c>
      <c r="Q62" s="76" t="str">
        <f t="shared" si="39"/>
        <v> </v>
      </c>
      <c r="R62" s="76" t="str">
        <f t="shared" si="39"/>
        <v> </v>
      </c>
      <c r="S62" s="76" t="str">
        <f t="shared" si="39"/>
        <v> </v>
      </c>
      <c r="T62" s="76" t="str">
        <f t="shared" si="39"/>
        <v> </v>
      </c>
      <c r="U62" s="76" t="str">
        <f t="shared" si="39"/>
        <v> </v>
      </c>
      <c r="V62" s="76" t="str">
        <f t="shared" si="39"/>
        <v> </v>
      </c>
      <c r="W62" s="76" t="str">
        <f t="shared" si="39"/>
        <v> </v>
      </c>
      <c r="X62" s="76" t="str">
        <f t="shared" si="39"/>
        <v> </v>
      </c>
      <c r="Y62" s="76" t="str">
        <f t="shared" si="36"/>
        <v> </v>
      </c>
      <c r="Z62" s="76" t="str">
        <f t="shared" si="36"/>
        <v> </v>
      </c>
      <c r="AA62" s="76" t="str">
        <f t="shared" si="36"/>
        <v> </v>
      </c>
      <c r="AB62" s="76" t="str">
        <f t="shared" si="36"/>
        <v> </v>
      </c>
      <c r="AC62" s="76" t="str">
        <f t="shared" si="36"/>
        <v> </v>
      </c>
      <c r="AD62" s="76" t="str">
        <f t="shared" si="36"/>
        <v> </v>
      </c>
      <c r="AE62" s="76" t="str">
        <f t="shared" si="36"/>
        <v> </v>
      </c>
      <c r="AF62" s="76" t="str">
        <f t="shared" si="36"/>
        <v> </v>
      </c>
      <c r="AG62" s="76" t="str">
        <f t="shared" si="36"/>
        <v> </v>
      </c>
      <c r="AH62" s="76" t="str">
        <f t="shared" si="36"/>
        <v> </v>
      </c>
      <c r="AI62" s="76" t="str">
        <f t="shared" si="36"/>
        <v> </v>
      </c>
      <c r="AJ62" s="76" t="str">
        <f t="shared" si="36"/>
        <v> </v>
      </c>
      <c r="AK62" s="76" t="str">
        <f t="shared" si="36"/>
        <v> </v>
      </c>
      <c r="AL62" s="76" t="str">
        <f t="shared" si="36"/>
        <v> </v>
      </c>
      <c r="AM62" s="76" t="str">
        <f t="shared" si="40"/>
        <v> </v>
      </c>
      <c r="AN62" s="76" t="str">
        <f t="shared" si="40"/>
        <v> </v>
      </c>
      <c r="AO62" s="76" t="str">
        <f t="shared" si="40"/>
        <v> </v>
      </c>
      <c r="AP62" s="76" t="str">
        <f t="shared" si="40"/>
        <v> </v>
      </c>
      <c r="AQ62" s="76" t="str">
        <f t="shared" si="40"/>
        <v> </v>
      </c>
      <c r="AR62" s="76" t="str">
        <f t="shared" si="40"/>
        <v> </v>
      </c>
      <c r="AS62" s="76" t="str">
        <f t="shared" si="40"/>
        <v> </v>
      </c>
      <c r="AT62" s="76" t="str">
        <f t="shared" si="40"/>
        <v> </v>
      </c>
      <c r="AU62" s="76" t="str">
        <f t="shared" si="40"/>
        <v> </v>
      </c>
      <c r="AV62" s="76" t="str">
        <f t="shared" si="40"/>
        <v> </v>
      </c>
      <c r="AW62" s="76" t="str">
        <f t="shared" si="40"/>
        <v> </v>
      </c>
      <c r="AX62" s="76" t="str">
        <f t="shared" si="40"/>
        <v> </v>
      </c>
      <c r="AY62" s="76" t="str">
        <f t="shared" si="40"/>
        <v> </v>
      </c>
      <c r="AZ62" s="76" t="str">
        <f t="shared" si="40"/>
        <v> </v>
      </c>
      <c r="BA62" s="76" t="str">
        <f t="shared" si="37"/>
        <v>x</v>
      </c>
      <c r="BB62" s="76" t="str">
        <f t="shared" si="37"/>
        <v> </v>
      </c>
      <c r="BC62" s="76" t="str">
        <f t="shared" si="37"/>
        <v> </v>
      </c>
      <c r="BD62" s="76" t="str">
        <f t="shared" si="37"/>
        <v> </v>
      </c>
      <c r="BE62" s="76" t="str">
        <f t="shared" si="37"/>
        <v> </v>
      </c>
      <c r="BF62" s="76" t="str">
        <f t="shared" si="37"/>
        <v> </v>
      </c>
      <c r="BG62" s="76" t="str">
        <f t="shared" si="37"/>
        <v> </v>
      </c>
      <c r="BH62" s="76" t="str">
        <f t="shared" si="37"/>
        <v> </v>
      </c>
      <c r="BI62" s="76" t="str">
        <f t="shared" si="37"/>
        <v> </v>
      </c>
      <c r="BJ62" s="76" t="str">
        <f t="shared" si="37"/>
        <v> </v>
      </c>
      <c r="BK62" s="76" t="str">
        <f t="shared" si="37"/>
        <v> </v>
      </c>
      <c r="BL62" s="76" t="str">
        <f t="shared" si="37"/>
        <v> </v>
      </c>
      <c r="BM62" s="76" t="str">
        <f t="shared" si="37"/>
        <v> </v>
      </c>
      <c r="BN62" s="76" t="str">
        <f t="shared" si="37"/>
        <v> </v>
      </c>
      <c r="BO62" s="76" t="str">
        <f t="shared" si="37"/>
        <v> </v>
      </c>
      <c r="BP62" s="76" t="str">
        <f t="shared" si="37"/>
        <v> </v>
      </c>
      <c r="BQ62" s="76" t="str">
        <f t="shared" si="41"/>
        <v> </v>
      </c>
      <c r="BR62" s="76" t="str">
        <f t="shared" si="41"/>
        <v> </v>
      </c>
      <c r="BS62" s="76" t="str">
        <f t="shared" si="41"/>
        <v> </v>
      </c>
      <c r="BT62" s="76" t="str">
        <f t="shared" si="41"/>
        <v> </v>
      </c>
      <c r="BU62" s="76" t="str">
        <f t="shared" si="41"/>
        <v> </v>
      </c>
      <c r="BV62" s="76" t="str">
        <f t="shared" si="41"/>
        <v> </v>
      </c>
      <c r="BW62" s="76" t="str">
        <f t="shared" si="41"/>
        <v> </v>
      </c>
      <c r="BX62" s="76" t="str">
        <f t="shared" si="41"/>
        <v> </v>
      </c>
      <c r="BY62" s="76" t="str">
        <f t="shared" si="41"/>
        <v> </v>
      </c>
      <c r="BZ62" s="76" t="str">
        <f t="shared" si="41"/>
        <v> </v>
      </c>
      <c r="CA62" s="76" t="str">
        <f t="shared" si="41"/>
        <v> </v>
      </c>
      <c r="CB62" s="76" t="str">
        <f t="shared" si="41"/>
        <v> </v>
      </c>
      <c r="CC62" s="76" t="str">
        <f t="shared" si="41"/>
        <v> </v>
      </c>
      <c r="CD62" s="76" t="str">
        <f t="shared" si="41"/>
        <v> </v>
      </c>
      <c r="CE62" s="76" t="str">
        <f t="shared" si="41"/>
        <v> </v>
      </c>
      <c r="CF62" s="76" t="str">
        <f t="shared" si="41"/>
        <v> </v>
      </c>
      <c r="CG62" s="76" t="str">
        <f t="shared" si="42"/>
        <v> </v>
      </c>
      <c r="CH62" s="76" t="str">
        <f t="shared" si="42"/>
        <v> </v>
      </c>
      <c r="CI62" s="76" t="str">
        <f t="shared" si="38"/>
        <v> </v>
      </c>
      <c r="CJ62" s="76" t="str">
        <f t="shared" si="38"/>
        <v> </v>
      </c>
      <c r="CK62" s="76" t="str">
        <f t="shared" si="38"/>
        <v> </v>
      </c>
      <c r="CL62" s="76" t="str">
        <f t="shared" si="38"/>
        <v> </v>
      </c>
      <c r="CM62" s="76" t="str">
        <f t="shared" si="38"/>
        <v> </v>
      </c>
      <c r="CN62" s="76" t="str">
        <f t="shared" si="38"/>
        <v> </v>
      </c>
      <c r="CO62" s="76" t="str">
        <f t="shared" si="38"/>
        <v> </v>
      </c>
      <c r="CP62" s="76" t="str">
        <f t="shared" si="38"/>
        <v> </v>
      </c>
      <c r="CQ62" s="76" t="str">
        <f t="shared" si="38"/>
        <v> </v>
      </c>
      <c r="CR62" s="76" t="str">
        <f t="shared" si="38"/>
        <v> </v>
      </c>
      <c r="CS62" s="76" t="str">
        <f t="shared" si="38"/>
        <v> </v>
      </c>
      <c r="CT62" s="76" t="str">
        <f t="shared" si="38"/>
        <v> </v>
      </c>
      <c r="CU62" s="76" t="str">
        <f t="shared" si="38"/>
        <v> </v>
      </c>
      <c r="CV62" s="76" t="str">
        <f t="shared" si="38"/>
        <v> </v>
      </c>
      <c r="CW62" s="76" t="str">
        <f>IF(CW$7&lt;$E62," ",IF(CW$7&gt;$F62," ","x"))</f>
        <v> </v>
      </c>
      <c r="CX62" s="76" t="str">
        <f>IF(CX$7&lt;$E62," ",IF(CX$7&gt;$F62," ","x"))</f>
        <v> </v>
      </c>
      <c r="CY62" s="76" t="str">
        <f t="shared" si="43"/>
        <v> </v>
      </c>
      <c r="CZ62" s="76" t="str">
        <f t="shared" si="43"/>
        <v> </v>
      </c>
      <c r="DA62" s="76" t="str">
        <f t="shared" si="43"/>
        <v> </v>
      </c>
      <c r="DB62" s="76" t="str">
        <f t="shared" si="43"/>
        <v> </v>
      </c>
      <c r="DC62" s="76" t="str">
        <f t="shared" si="43"/>
        <v> </v>
      </c>
      <c r="DD62" s="76" t="str">
        <f t="shared" si="43"/>
        <v> </v>
      </c>
      <c r="DE62" s="76" t="str">
        <f t="shared" si="43"/>
        <v> </v>
      </c>
      <c r="DF62" s="76" t="str">
        <f t="shared" si="43"/>
        <v> </v>
      </c>
      <c r="DG62" s="76" t="str">
        <f t="shared" si="43"/>
        <v> </v>
      </c>
      <c r="DH62" s="76" t="str">
        <f t="shared" si="43"/>
        <v> </v>
      </c>
      <c r="DI62" s="77" t="str">
        <f t="shared" si="43"/>
        <v> </v>
      </c>
    </row>
    <row r="63" spans="1:113" ht="18">
      <c r="A63" s="81"/>
      <c r="B63" s="84">
        <f>Responsabilites!$A62</f>
        <v>53</v>
      </c>
      <c r="C63" s="72" t="str">
        <f>Responsabilites!$B62</f>
        <v>Obtenir un accord sur le produit</v>
      </c>
      <c r="D63" s="71" t="str">
        <f>IF(Responsabilites!AA62&gt;0,Responsabilites!AA62,IF(Responsabilites!AB62&gt;0,Responsabilites!AB62,Responsabilites!AC62))</f>
        <v>Chef de projet</v>
      </c>
      <c r="E63" s="32">
        <v>40483.4384375</v>
      </c>
      <c r="F63" s="32">
        <v>40487.4384375</v>
      </c>
      <c r="G63" s="34">
        <f t="shared" si="35"/>
        <v>4</v>
      </c>
      <c r="H63" s="33">
        <v>0</v>
      </c>
      <c r="I63" s="76" t="str">
        <f t="shared" si="39"/>
        <v> </v>
      </c>
      <c r="J63" s="76" t="str">
        <f t="shared" si="39"/>
        <v> </v>
      </c>
      <c r="K63" s="76" t="str">
        <f t="shared" si="39"/>
        <v> </v>
      </c>
      <c r="L63" s="76" t="str">
        <f t="shared" si="39"/>
        <v> </v>
      </c>
      <c r="M63" s="76" t="str">
        <f t="shared" si="39"/>
        <v> </v>
      </c>
      <c r="N63" s="76" t="str">
        <f t="shared" si="39"/>
        <v> </v>
      </c>
      <c r="O63" s="76" t="str">
        <f t="shared" si="39"/>
        <v> </v>
      </c>
      <c r="P63" s="76" t="str">
        <f t="shared" si="39"/>
        <v> </v>
      </c>
      <c r="Q63" s="76" t="str">
        <f t="shared" si="39"/>
        <v> </v>
      </c>
      <c r="R63" s="76" t="str">
        <f t="shared" si="39"/>
        <v> </v>
      </c>
      <c r="S63" s="76" t="str">
        <f t="shared" si="39"/>
        <v> </v>
      </c>
      <c r="T63" s="76" t="str">
        <f t="shared" si="39"/>
        <v> </v>
      </c>
      <c r="U63" s="76" t="str">
        <f t="shared" si="39"/>
        <v> </v>
      </c>
      <c r="V63" s="76" t="str">
        <f t="shared" si="39"/>
        <v> </v>
      </c>
      <c r="W63" s="76" t="str">
        <f t="shared" si="36"/>
        <v> </v>
      </c>
      <c r="X63" s="76" t="str">
        <f t="shared" si="36"/>
        <v> </v>
      </c>
      <c r="Y63" s="76" t="str">
        <f t="shared" si="36"/>
        <v> </v>
      </c>
      <c r="Z63" s="76" t="str">
        <f t="shared" si="36"/>
        <v> </v>
      </c>
      <c r="AA63" s="76" t="str">
        <f t="shared" si="36"/>
        <v> </v>
      </c>
      <c r="AB63" s="76" t="str">
        <f t="shared" si="36"/>
        <v> </v>
      </c>
      <c r="AC63" s="76" t="str">
        <f t="shared" si="36"/>
        <v> </v>
      </c>
      <c r="AD63" s="76" t="str">
        <f t="shared" si="36"/>
        <v> </v>
      </c>
      <c r="AE63" s="76" t="str">
        <f t="shared" si="36"/>
        <v> </v>
      </c>
      <c r="AF63" s="76" t="str">
        <f t="shared" si="36"/>
        <v> </v>
      </c>
      <c r="AG63" s="76" t="str">
        <f t="shared" si="36"/>
        <v> </v>
      </c>
      <c r="AH63" s="76" t="str">
        <f t="shared" si="36"/>
        <v> </v>
      </c>
      <c r="AI63" s="76" t="str">
        <f t="shared" si="36"/>
        <v> </v>
      </c>
      <c r="AJ63" s="76" t="str">
        <f t="shared" si="36"/>
        <v> </v>
      </c>
      <c r="AK63" s="76" t="str">
        <f t="shared" si="36"/>
        <v> </v>
      </c>
      <c r="AL63" s="76" t="str">
        <f t="shared" si="36"/>
        <v> </v>
      </c>
      <c r="AM63" s="76" t="str">
        <f t="shared" si="40"/>
        <v> </v>
      </c>
      <c r="AN63" s="76" t="str">
        <f t="shared" si="40"/>
        <v> </v>
      </c>
      <c r="AO63" s="76" t="str">
        <f t="shared" si="40"/>
        <v> </v>
      </c>
      <c r="AP63" s="76" t="str">
        <f t="shared" si="40"/>
        <v> </v>
      </c>
      <c r="AQ63" s="76" t="str">
        <f t="shared" si="40"/>
        <v> </v>
      </c>
      <c r="AR63" s="76" t="str">
        <f t="shared" si="40"/>
        <v> </v>
      </c>
      <c r="AS63" s="76" t="str">
        <f t="shared" si="40"/>
        <v> </v>
      </c>
      <c r="AT63" s="76" t="str">
        <f t="shared" si="40"/>
        <v> </v>
      </c>
      <c r="AU63" s="76" t="str">
        <f t="shared" si="40"/>
        <v> </v>
      </c>
      <c r="AV63" s="76" t="str">
        <f t="shared" si="40"/>
        <v> </v>
      </c>
      <c r="AW63" s="76" t="str">
        <f t="shared" si="40"/>
        <v> </v>
      </c>
      <c r="AX63" s="76" t="str">
        <f t="shared" si="40"/>
        <v> </v>
      </c>
      <c r="AY63" s="76" t="str">
        <f t="shared" si="40"/>
        <v> </v>
      </c>
      <c r="AZ63" s="76" t="str">
        <f t="shared" si="40"/>
        <v> </v>
      </c>
      <c r="BA63" s="76" t="str">
        <f t="shared" si="37"/>
        <v>x</v>
      </c>
      <c r="BB63" s="76" t="str">
        <f t="shared" si="37"/>
        <v> </v>
      </c>
      <c r="BC63" s="76" t="str">
        <f t="shared" si="37"/>
        <v> </v>
      </c>
      <c r="BD63" s="76" t="str">
        <f t="shared" si="37"/>
        <v> </v>
      </c>
      <c r="BE63" s="76" t="str">
        <f t="shared" si="37"/>
        <v> </v>
      </c>
      <c r="BF63" s="76" t="str">
        <f t="shared" si="37"/>
        <v> </v>
      </c>
      <c r="BG63" s="76" t="str">
        <f t="shared" si="37"/>
        <v> </v>
      </c>
      <c r="BH63" s="76" t="str">
        <f t="shared" si="37"/>
        <v> </v>
      </c>
      <c r="BI63" s="76" t="str">
        <f t="shared" si="37"/>
        <v> </v>
      </c>
      <c r="BJ63" s="76" t="str">
        <f t="shared" si="37"/>
        <v> </v>
      </c>
      <c r="BK63" s="76" t="str">
        <f t="shared" si="37"/>
        <v> </v>
      </c>
      <c r="BL63" s="76" t="str">
        <f t="shared" si="37"/>
        <v> </v>
      </c>
      <c r="BM63" s="76" t="str">
        <f t="shared" si="37"/>
        <v> </v>
      </c>
      <c r="BN63" s="76" t="str">
        <f t="shared" si="37"/>
        <v> </v>
      </c>
      <c r="BO63" s="76" t="str">
        <f t="shared" si="37"/>
        <v> </v>
      </c>
      <c r="BP63" s="76" t="str">
        <f t="shared" si="37"/>
        <v> </v>
      </c>
      <c r="BQ63" s="76" t="str">
        <f t="shared" si="41"/>
        <v> </v>
      </c>
      <c r="BR63" s="76" t="str">
        <f t="shared" si="41"/>
        <v> </v>
      </c>
      <c r="BS63" s="76" t="str">
        <f t="shared" si="41"/>
        <v> </v>
      </c>
      <c r="BT63" s="76" t="str">
        <f t="shared" si="41"/>
        <v> </v>
      </c>
      <c r="BU63" s="76" t="str">
        <f t="shared" si="41"/>
        <v> </v>
      </c>
      <c r="BV63" s="76" t="str">
        <f t="shared" si="41"/>
        <v> </v>
      </c>
      <c r="BW63" s="76" t="str">
        <f t="shared" si="41"/>
        <v> </v>
      </c>
      <c r="BX63" s="76" t="str">
        <f t="shared" si="41"/>
        <v> </v>
      </c>
      <c r="BY63" s="76" t="str">
        <f t="shared" si="41"/>
        <v> </v>
      </c>
      <c r="BZ63" s="76" t="str">
        <f t="shared" si="41"/>
        <v> </v>
      </c>
      <c r="CA63" s="76" t="str">
        <f t="shared" si="41"/>
        <v> </v>
      </c>
      <c r="CB63" s="76" t="str">
        <f t="shared" si="41"/>
        <v> </v>
      </c>
      <c r="CC63" s="76" t="str">
        <f t="shared" si="41"/>
        <v> </v>
      </c>
      <c r="CD63" s="76" t="str">
        <f t="shared" si="41"/>
        <v> </v>
      </c>
      <c r="CE63" s="76" t="str">
        <f t="shared" si="41"/>
        <v> </v>
      </c>
      <c r="CF63" s="76" t="str">
        <f t="shared" si="41"/>
        <v> </v>
      </c>
      <c r="CG63" s="76" t="str">
        <f t="shared" si="42"/>
        <v> </v>
      </c>
      <c r="CH63" s="76" t="str">
        <f t="shared" si="42"/>
        <v> </v>
      </c>
      <c r="CI63" s="76" t="str">
        <f t="shared" si="38"/>
        <v> </v>
      </c>
      <c r="CJ63" s="76" t="str">
        <f t="shared" si="38"/>
        <v> </v>
      </c>
      <c r="CK63" s="76" t="str">
        <f t="shared" si="38"/>
        <v> </v>
      </c>
      <c r="CL63" s="76" t="str">
        <f t="shared" si="38"/>
        <v> </v>
      </c>
      <c r="CM63" s="76" t="str">
        <f t="shared" si="38"/>
        <v> </v>
      </c>
      <c r="CN63" s="76" t="str">
        <f t="shared" si="38"/>
        <v> </v>
      </c>
      <c r="CO63" s="76" t="str">
        <f t="shared" si="38"/>
        <v> </v>
      </c>
      <c r="CP63" s="76" t="str">
        <f t="shared" si="38"/>
        <v> </v>
      </c>
      <c r="CQ63" s="76" t="str">
        <f t="shared" si="38"/>
        <v> </v>
      </c>
      <c r="CR63" s="76" t="str">
        <f t="shared" si="38"/>
        <v> </v>
      </c>
      <c r="CS63" s="76" t="str">
        <f t="shared" si="38"/>
        <v> </v>
      </c>
      <c r="CT63" s="76" t="str">
        <f t="shared" si="38"/>
        <v> </v>
      </c>
      <c r="CU63" s="76" t="str">
        <f t="shared" si="38"/>
        <v> </v>
      </c>
      <c r="CV63" s="76" t="str">
        <f t="shared" si="38"/>
        <v> </v>
      </c>
      <c r="CW63" s="76" t="str">
        <f t="shared" si="43"/>
        <v> </v>
      </c>
      <c r="CX63" s="76" t="str">
        <f t="shared" si="43"/>
        <v> </v>
      </c>
      <c r="CY63" s="76" t="str">
        <f t="shared" si="43"/>
        <v> </v>
      </c>
      <c r="CZ63" s="76" t="str">
        <f t="shared" si="43"/>
        <v> </v>
      </c>
      <c r="DA63" s="76" t="str">
        <f t="shared" si="43"/>
        <v> </v>
      </c>
      <c r="DB63" s="76" t="str">
        <f t="shared" si="43"/>
        <v> </v>
      </c>
      <c r="DC63" s="76" t="str">
        <f t="shared" si="43"/>
        <v> </v>
      </c>
      <c r="DD63" s="76" t="str">
        <f t="shared" si="43"/>
        <v> </v>
      </c>
      <c r="DE63" s="76" t="str">
        <f t="shared" si="43"/>
        <v> </v>
      </c>
      <c r="DF63" s="76" t="str">
        <f t="shared" si="43"/>
        <v> </v>
      </c>
      <c r="DG63" s="76" t="str">
        <f t="shared" si="43"/>
        <v> </v>
      </c>
      <c r="DH63" s="76" t="str">
        <f t="shared" si="43"/>
        <v> </v>
      </c>
      <c r="DI63" s="77" t="str">
        <f t="shared" si="43"/>
        <v> </v>
      </c>
    </row>
    <row r="64" spans="1:113" ht="18.75">
      <c r="A64" s="81"/>
      <c r="B64" s="85">
        <f>Responsabilites!$A63</f>
        <v>0</v>
      </c>
      <c r="C64" s="11" t="str">
        <f>Responsabilites!$B63</f>
        <v>DIFFUSION</v>
      </c>
      <c r="D64" s="70"/>
      <c r="E64" s="40"/>
      <c r="F64" s="40"/>
      <c r="G64" s="41"/>
      <c r="H64" s="41"/>
      <c r="I64" s="46" t="str">
        <f aca="true" t="shared" si="44" ref="I64:BT64">IF(I$7&lt;$E64," ",IF(I$7&gt;$F64," ","x"))</f>
        <v> </v>
      </c>
      <c r="J64" s="46" t="str">
        <f t="shared" si="44"/>
        <v> </v>
      </c>
      <c r="K64" s="46" t="str">
        <f t="shared" si="44"/>
        <v> </v>
      </c>
      <c r="L64" s="46" t="str">
        <f t="shared" si="44"/>
        <v> </v>
      </c>
      <c r="M64" s="46" t="str">
        <f t="shared" si="44"/>
        <v> </v>
      </c>
      <c r="N64" s="46" t="str">
        <f t="shared" si="44"/>
        <v> </v>
      </c>
      <c r="O64" s="46" t="str">
        <f t="shared" si="44"/>
        <v> </v>
      </c>
      <c r="P64" s="46" t="str">
        <f t="shared" si="44"/>
        <v> </v>
      </c>
      <c r="Q64" s="46" t="str">
        <f t="shared" si="44"/>
        <v> </v>
      </c>
      <c r="R64" s="46" t="str">
        <f t="shared" si="44"/>
        <v> </v>
      </c>
      <c r="S64" s="46" t="str">
        <f t="shared" si="44"/>
        <v> </v>
      </c>
      <c r="T64" s="46" t="str">
        <f t="shared" si="44"/>
        <v> </v>
      </c>
      <c r="U64" s="46" t="str">
        <f t="shared" si="44"/>
        <v> </v>
      </c>
      <c r="V64" s="46" t="str">
        <f t="shared" si="44"/>
        <v> </v>
      </c>
      <c r="W64" s="46" t="str">
        <f t="shared" si="44"/>
        <v> </v>
      </c>
      <c r="X64" s="46" t="str">
        <f t="shared" si="44"/>
        <v> </v>
      </c>
      <c r="Y64" s="46" t="str">
        <f t="shared" si="44"/>
        <v> </v>
      </c>
      <c r="Z64" s="46" t="str">
        <f t="shared" si="44"/>
        <v> </v>
      </c>
      <c r="AA64" s="46" t="str">
        <f t="shared" si="44"/>
        <v> </v>
      </c>
      <c r="AB64" s="46" t="str">
        <f t="shared" si="44"/>
        <v> </v>
      </c>
      <c r="AC64" s="46" t="str">
        <f t="shared" si="44"/>
        <v> </v>
      </c>
      <c r="AD64" s="46" t="str">
        <f t="shared" si="44"/>
        <v> </v>
      </c>
      <c r="AE64" s="46" t="str">
        <f t="shared" si="44"/>
        <v> </v>
      </c>
      <c r="AF64" s="46" t="str">
        <f t="shared" si="44"/>
        <v> </v>
      </c>
      <c r="AG64" s="46" t="str">
        <f t="shared" si="44"/>
        <v> </v>
      </c>
      <c r="AH64" s="46" t="str">
        <f t="shared" si="44"/>
        <v> </v>
      </c>
      <c r="AI64" s="46" t="str">
        <f t="shared" si="44"/>
        <v> </v>
      </c>
      <c r="AJ64" s="46" t="str">
        <f t="shared" si="44"/>
        <v> </v>
      </c>
      <c r="AK64" s="46" t="str">
        <f t="shared" si="44"/>
        <v> </v>
      </c>
      <c r="AL64" s="46" t="str">
        <f t="shared" si="44"/>
        <v> </v>
      </c>
      <c r="AM64" s="46" t="str">
        <f t="shared" si="44"/>
        <v> </v>
      </c>
      <c r="AN64" s="46" t="str">
        <f t="shared" si="44"/>
        <v> </v>
      </c>
      <c r="AO64" s="46" t="str">
        <f t="shared" si="44"/>
        <v> </v>
      </c>
      <c r="AP64" s="46" t="str">
        <f t="shared" si="44"/>
        <v> </v>
      </c>
      <c r="AQ64" s="46" t="str">
        <f t="shared" si="44"/>
        <v> </v>
      </c>
      <c r="AR64" s="46" t="str">
        <f t="shared" si="44"/>
        <v> </v>
      </c>
      <c r="AS64" s="46" t="str">
        <f t="shared" si="44"/>
        <v> </v>
      </c>
      <c r="AT64" s="46" t="str">
        <f t="shared" si="44"/>
        <v> </v>
      </c>
      <c r="AU64" s="46" t="str">
        <f t="shared" si="44"/>
        <v> </v>
      </c>
      <c r="AV64" s="46" t="str">
        <f t="shared" si="44"/>
        <v> </v>
      </c>
      <c r="AW64" s="46" t="str">
        <f t="shared" si="44"/>
        <v> </v>
      </c>
      <c r="AX64" s="46" t="str">
        <f t="shared" si="44"/>
        <v> </v>
      </c>
      <c r="AY64" s="46" t="str">
        <f t="shared" si="44"/>
        <v> </v>
      </c>
      <c r="AZ64" s="46" t="str">
        <f t="shared" si="44"/>
        <v> </v>
      </c>
      <c r="BA64" s="46" t="str">
        <f t="shared" si="44"/>
        <v> </v>
      </c>
      <c r="BB64" s="46" t="str">
        <f t="shared" si="44"/>
        <v> </v>
      </c>
      <c r="BC64" s="46" t="str">
        <f t="shared" si="44"/>
        <v> </v>
      </c>
      <c r="BD64" s="46" t="str">
        <f t="shared" si="44"/>
        <v> </v>
      </c>
      <c r="BE64" s="46" t="str">
        <f t="shared" si="44"/>
        <v> </v>
      </c>
      <c r="BF64" s="46" t="str">
        <f t="shared" si="44"/>
        <v> </v>
      </c>
      <c r="BG64" s="46" t="str">
        <f t="shared" si="44"/>
        <v> </v>
      </c>
      <c r="BH64" s="46" t="str">
        <f t="shared" si="44"/>
        <v> </v>
      </c>
      <c r="BI64" s="46" t="str">
        <f t="shared" si="44"/>
        <v> </v>
      </c>
      <c r="BJ64" s="46" t="str">
        <f t="shared" si="44"/>
        <v> </v>
      </c>
      <c r="BK64" s="46" t="str">
        <f t="shared" si="44"/>
        <v> </v>
      </c>
      <c r="BL64" s="46" t="str">
        <f t="shared" si="44"/>
        <v> </v>
      </c>
      <c r="BM64" s="46" t="str">
        <f t="shared" si="44"/>
        <v> </v>
      </c>
      <c r="BN64" s="46" t="str">
        <f t="shared" si="44"/>
        <v> </v>
      </c>
      <c r="BO64" s="46" t="str">
        <f t="shared" si="44"/>
        <v> </v>
      </c>
      <c r="BP64" s="46" t="str">
        <f t="shared" si="44"/>
        <v> </v>
      </c>
      <c r="BQ64" s="46" t="str">
        <f t="shared" si="44"/>
        <v> </v>
      </c>
      <c r="BR64" s="46" t="str">
        <f t="shared" si="44"/>
        <v> </v>
      </c>
      <c r="BS64" s="46" t="str">
        <f t="shared" si="44"/>
        <v> </v>
      </c>
      <c r="BT64" s="46" t="str">
        <f t="shared" si="44"/>
        <v> </v>
      </c>
      <c r="BU64" s="46" t="str">
        <f aca="true" t="shared" si="45" ref="BU64:CJ64">IF(BU$7&lt;$E64," ",IF(BU$7&gt;$F64," ","x"))</f>
        <v> </v>
      </c>
      <c r="BV64" s="46" t="str">
        <f t="shared" si="45"/>
        <v> </v>
      </c>
      <c r="BW64" s="46" t="str">
        <f t="shared" si="45"/>
        <v> </v>
      </c>
      <c r="BX64" s="46" t="str">
        <f t="shared" si="45"/>
        <v> </v>
      </c>
      <c r="BY64" s="46" t="str">
        <f t="shared" si="45"/>
        <v> </v>
      </c>
      <c r="BZ64" s="46" t="str">
        <f t="shared" si="45"/>
        <v> </v>
      </c>
      <c r="CA64" s="46" t="str">
        <f t="shared" si="45"/>
        <v> </v>
      </c>
      <c r="CB64" s="46" t="str">
        <f t="shared" si="45"/>
        <v> </v>
      </c>
      <c r="CC64" s="46" t="str">
        <f t="shared" si="45"/>
        <v> </v>
      </c>
      <c r="CD64" s="46" t="str">
        <f t="shared" si="45"/>
        <v> </v>
      </c>
      <c r="CE64" s="46" t="str">
        <f t="shared" si="45"/>
        <v> </v>
      </c>
      <c r="CF64" s="46" t="str">
        <f t="shared" si="45"/>
        <v> </v>
      </c>
      <c r="CG64" s="46" t="str">
        <f t="shared" si="45"/>
        <v> </v>
      </c>
      <c r="CH64" s="46" t="str">
        <f t="shared" si="45"/>
        <v> </v>
      </c>
      <c r="CI64" s="46" t="str">
        <f t="shared" si="45"/>
        <v> </v>
      </c>
      <c r="CJ64" s="46" t="str">
        <f t="shared" si="45"/>
        <v> </v>
      </c>
      <c r="CK64" s="46" t="str">
        <f t="shared" si="38"/>
        <v> </v>
      </c>
      <c r="CL64" s="46" t="str">
        <f t="shared" si="38"/>
        <v> </v>
      </c>
      <c r="CM64" s="46" t="str">
        <f t="shared" si="38"/>
        <v> </v>
      </c>
      <c r="CN64" s="46" t="str">
        <f t="shared" si="38"/>
        <v> </v>
      </c>
      <c r="CO64" s="46" t="str">
        <f t="shared" si="38"/>
        <v> </v>
      </c>
      <c r="CP64" s="46" t="str">
        <f t="shared" si="38"/>
        <v> </v>
      </c>
      <c r="CQ64" s="46" t="str">
        <f t="shared" si="38"/>
        <v> </v>
      </c>
      <c r="CR64" s="46" t="str">
        <f t="shared" si="38"/>
        <v> </v>
      </c>
      <c r="CS64" s="46" t="str">
        <f t="shared" si="38"/>
        <v> </v>
      </c>
      <c r="CT64" s="46" t="str">
        <f t="shared" si="38"/>
        <v> </v>
      </c>
      <c r="CU64" s="46" t="str">
        <f t="shared" si="38"/>
        <v> </v>
      </c>
      <c r="CV64" s="46" t="str">
        <f t="shared" si="38"/>
        <v> </v>
      </c>
      <c r="CW64" s="46" t="str">
        <f t="shared" si="38"/>
        <v> </v>
      </c>
      <c r="CX64" s="46" t="str">
        <f t="shared" si="38"/>
        <v> </v>
      </c>
      <c r="CY64" s="46" t="str">
        <f t="shared" si="43"/>
        <v> </v>
      </c>
      <c r="CZ64" s="46" t="str">
        <f t="shared" si="43"/>
        <v> </v>
      </c>
      <c r="DA64" s="46" t="str">
        <f t="shared" si="43"/>
        <v> </v>
      </c>
      <c r="DB64" s="46" t="str">
        <f t="shared" si="43"/>
        <v> </v>
      </c>
      <c r="DC64" s="46" t="str">
        <f t="shared" si="43"/>
        <v> </v>
      </c>
      <c r="DD64" s="46" t="str">
        <f t="shared" si="43"/>
        <v> </v>
      </c>
      <c r="DE64" s="46" t="str">
        <f t="shared" si="43"/>
        <v> </v>
      </c>
      <c r="DF64" s="46" t="str">
        <f t="shared" si="43"/>
        <v> </v>
      </c>
      <c r="DG64" s="46" t="str">
        <f t="shared" si="43"/>
        <v> </v>
      </c>
      <c r="DH64" s="46" t="str">
        <f t="shared" si="43"/>
        <v> </v>
      </c>
      <c r="DI64" s="47" t="str">
        <f t="shared" si="43"/>
        <v> </v>
      </c>
    </row>
    <row r="65" spans="1:113" ht="18">
      <c r="A65" s="81"/>
      <c r="B65" s="84">
        <f>Responsabilites!$A64</f>
        <v>54</v>
      </c>
      <c r="C65" s="72" t="str">
        <f>Responsabilites!$B64</f>
        <v>Établir les modalités de distribution ou d’accès</v>
      </c>
      <c r="D65" s="71" t="str">
        <f>IF(Responsabilites!AA64&gt;0,Responsabilites!AA64,IF(Responsabilites!AB64&gt;0,Responsabilites!AB64,Responsabilites!AC64))</f>
        <v>Institution</v>
      </c>
      <c r="E65" s="32">
        <v>40257.4384375</v>
      </c>
      <c r="F65" s="32">
        <v>40298.4384375</v>
      </c>
      <c r="G65" s="34">
        <f aca="true" t="shared" si="46" ref="G65:G77">F65-E65</f>
        <v>41</v>
      </c>
      <c r="H65" s="33">
        <v>0</v>
      </c>
      <c r="I65" s="76" t="str">
        <f t="shared" si="39"/>
        <v> </v>
      </c>
      <c r="J65" s="76" t="str">
        <f t="shared" si="39"/>
        <v> </v>
      </c>
      <c r="K65" s="76" t="str">
        <f t="shared" si="39"/>
        <v> </v>
      </c>
      <c r="L65" s="76" t="str">
        <f t="shared" si="39"/>
        <v> </v>
      </c>
      <c r="M65" s="76" t="str">
        <f t="shared" si="39"/>
        <v> </v>
      </c>
      <c r="N65" s="76" t="str">
        <f t="shared" si="39"/>
        <v> </v>
      </c>
      <c r="O65" s="76" t="str">
        <f t="shared" si="39"/>
        <v> </v>
      </c>
      <c r="P65" s="76" t="str">
        <f t="shared" si="39"/>
        <v> </v>
      </c>
      <c r="Q65" s="76" t="str">
        <f t="shared" si="39"/>
        <v> </v>
      </c>
      <c r="R65" s="76" t="str">
        <f t="shared" si="39"/>
        <v> </v>
      </c>
      <c r="S65" s="76" t="str">
        <f t="shared" si="39"/>
        <v> </v>
      </c>
      <c r="T65" s="76" t="str">
        <f t="shared" si="39"/>
        <v> </v>
      </c>
      <c r="U65" s="76" t="str">
        <f t="shared" si="39"/>
        <v>x</v>
      </c>
      <c r="V65" s="76" t="str">
        <f t="shared" si="39"/>
        <v>x</v>
      </c>
      <c r="W65" s="76" t="str">
        <f t="shared" si="36"/>
        <v>x</v>
      </c>
      <c r="X65" s="76" t="str">
        <f t="shared" si="36"/>
        <v>x</v>
      </c>
      <c r="Y65" s="76" t="str">
        <f t="shared" si="36"/>
        <v>x</v>
      </c>
      <c r="Z65" s="76" t="str">
        <f t="shared" si="36"/>
        <v>x</v>
      </c>
      <c r="AA65" s="76" t="str">
        <f t="shared" si="36"/>
        <v> </v>
      </c>
      <c r="AB65" s="76" t="str">
        <f t="shared" si="36"/>
        <v> </v>
      </c>
      <c r="AC65" s="76" t="str">
        <f t="shared" si="36"/>
        <v> </v>
      </c>
      <c r="AD65" s="76" t="str">
        <f t="shared" si="36"/>
        <v> </v>
      </c>
      <c r="AE65" s="76" t="str">
        <f t="shared" si="36"/>
        <v> </v>
      </c>
      <c r="AF65" s="76" t="str">
        <f t="shared" si="36"/>
        <v> </v>
      </c>
      <c r="AG65" s="76" t="str">
        <f t="shared" si="36"/>
        <v> </v>
      </c>
      <c r="AH65" s="76" t="str">
        <f t="shared" si="36"/>
        <v> </v>
      </c>
      <c r="AI65" s="76" t="str">
        <f t="shared" si="36"/>
        <v> </v>
      </c>
      <c r="AJ65" s="76" t="str">
        <f t="shared" si="36"/>
        <v> </v>
      </c>
      <c r="AK65" s="76" t="str">
        <f t="shared" si="36"/>
        <v> </v>
      </c>
      <c r="AL65" s="76" t="str">
        <f t="shared" si="36"/>
        <v> </v>
      </c>
      <c r="AM65" s="76" t="str">
        <f t="shared" si="40"/>
        <v> </v>
      </c>
      <c r="AN65" s="76" t="str">
        <f t="shared" si="40"/>
        <v> </v>
      </c>
      <c r="AO65" s="76" t="str">
        <f t="shared" si="40"/>
        <v> </v>
      </c>
      <c r="AP65" s="76" t="str">
        <f t="shared" si="40"/>
        <v> </v>
      </c>
      <c r="AQ65" s="76" t="str">
        <f t="shared" si="40"/>
        <v> </v>
      </c>
      <c r="AR65" s="76" t="str">
        <f t="shared" si="40"/>
        <v> </v>
      </c>
      <c r="AS65" s="76" t="str">
        <f t="shared" si="40"/>
        <v> </v>
      </c>
      <c r="AT65" s="76" t="str">
        <f t="shared" si="40"/>
        <v> </v>
      </c>
      <c r="AU65" s="76" t="str">
        <f t="shared" si="40"/>
        <v> </v>
      </c>
      <c r="AV65" s="76" t="str">
        <f t="shared" si="40"/>
        <v> </v>
      </c>
      <c r="AW65" s="76" t="str">
        <f t="shared" si="40"/>
        <v> </v>
      </c>
      <c r="AX65" s="76" t="str">
        <f t="shared" si="40"/>
        <v> </v>
      </c>
      <c r="AY65" s="76" t="str">
        <f t="shared" si="40"/>
        <v> </v>
      </c>
      <c r="AZ65" s="76" t="str">
        <f t="shared" si="40"/>
        <v> </v>
      </c>
      <c r="BA65" s="76" t="str">
        <f t="shared" si="37"/>
        <v> </v>
      </c>
      <c r="BB65" s="76" t="str">
        <f t="shared" si="37"/>
        <v> </v>
      </c>
      <c r="BC65" s="76" t="str">
        <f t="shared" si="37"/>
        <v> </v>
      </c>
      <c r="BD65" s="76" t="str">
        <f t="shared" si="37"/>
        <v> </v>
      </c>
      <c r="BE65" s="76" t="str">
        <f t="shared" si="37"/>
        <v> </v>
      </c>
      <c r="BF65" s="76" t="str">
        <f t="shared" si="37"/>
        <v> </v>
      </c>
      <c r="BG65" s="76" t="str">
        <f t="shared" si="37"/>
        <v> </v>
      </c>
      <c r="BH65" s="76" t="str">
        <f t="shared" si="37"/>
        <v> </v>
      </c>
      <c r="BI65" s="76" t="str">
        <f t="shared" si="37"/>
        <v> </v>
      </c>
      <c r="BJ65" s="76" t="str">
        <f t="shared" si="37"/>
        <v> </v>
      </c>
      <c r="BK65" s="76" t="str">
        <f t="shared" si="37"/>
        <v> </v>
      </c>
      <c r="BL65" s="76" t="str">
        <f t="shared" si="37"/>
        <v> </v>
      </c>
      <c r="BM65" s="76" t="str">
        <f t="shared" si="37"/>
        <v> </v>
      </c>
      <c r="BN65" s="76" t="str">
        <f t="shared" si="37"/>
        <v> </v>
      </c>
      <c r="BO65" s="76" t="str">
        <f t="shared" si="37"/>
        <v> </v>
      </c>
      <c r="BP65" s="76" t="str">
        <f t="shared" si="37"/>
        <v> </v>
      </c>
      <c r="BQ65" s="76" t="str">
        <f t="shared" si="41"/>
        <v> </v>
      </c>
      <c r="BR65" s="76" t="str">
        <f t="shared" si="41"/>
        <v> </v>
      </c>
      <c r="BS65" s="76" t="str">
        <f t="shared" si="41"/>
        <v> </v>
      </c>
      <c r="BT65" s="76" t="str">
        <f t="shared" si="41"/>
        <v> </v>
      </c>
      <c r="BU65" s="76" t="str">
        <f t="shared" si="41"/>
        <v> </v>
      </c>
      <c r="BV65" s="76" t="str">
        <f t="shared" si="41"/>
        <v> </v>
      </c>
      <c r="BW65" s="76" t="str">
        <f t="shared" si="41"/>
        <v> </v>
      </c>
      <c r="BX65" s="76" t="str">
        <f t="shared" si="41"/>
        <v> </v>
      </c>
      <c r="BY65" s="76" t="str">
        <f t="shared" si="41"/>
        <v> </v>
      </c>
      <c r="BZ65" s="76" t="str">
        <f t="shared" si="41"/>
        <v> </v>
      </c>
      <c r="CA65" s="76" t="str">
        <f t="shared" si="41"/>
        <v> </v>
      </c>
      <c r="CB65" s="76" t="str">
        <f t="shared" si="41"/>
        <v> </v>
      </c>
      <c r="CC65" s="76" t="str">
        <f t="shared" si="41"/>
        <v> </v>
      </c>
      <c r="CD65" s="76" t="str">
        <f t="shared" si="41"/>
        <v> </v>
      </c>
      <c r="CE65" s="76" t="str">
        <f t="shared" si="41"/>
        <v> </v>
      </c>
      <c r="CF65" s="76" t="str">
        <f t="shared" si="41"/>
        <v> </v>
      </c>
      <c r="CG65" s="76" t="str">
        <f aca="true" t="shared" si="47" ref="CG65:CH71">IF(CG$7&lt;$E65," ",IF(CG$7&gt;$F65," ","x"))</f>
        <v> </v>
      </c>
      <c r="CH65" s="76" t="str">
        <f t="shared" si="47"/>
        <v> </v>
      </c>
      <c r="CI65" s="76" t="str">
        <f t="shared" si="38"/>
        <v> </v>
      </c>
      <c r="CJ65" s="76" t="str">
        <f t="shared" si="38"/>
        <v> </v>
      </c>
      <c r="CK65" s="76" t="str">
        <f t="shared" si="38"/>
        <v> </v>
      </c>
      <c r="CL65" s="76" t="str">
        <f t="shared" si="38"/>
        <v> </v>
      </c>
      <c r="CM65" s="76" t="str">
        <f t="shared" si="38"/>
        <v> </v>
      </c>
      <c r="CN65" s="76" t="str">
        <f t="shared" si="38"/>
        <v> </v>
      </c>
      <c r="CO65" s="76" t="str">
        <f t="shared" si="38"/>
        <v> </v>
      </c>
      <c r="CP65" s="76" t="str">
        <f t="shared" si="38"/>
        <v> </v>
      </c>
      <c r="CQ65" s="76" t="str">
        <f t="shared" si="38"/>
        <v> </v>
      </c>
      <c r="CR65" s="76" t="str">
        <f t="shared" si="38"/>
        <v> </v>
      </c>
      <c r="CS65" s="76" t="str">
        <f t="shared" si="38"/>
        <v> </v>
      </c>
      <c r="CT65" s="76" t="str">
        <f t="shared" si="38"/>
        <v> </v>
      </c>
      <c r="CU65" s="76" t="str">
        <f t="shared" si="38"/>
        <v> </v>
      </c>
      <c r="CV65" s="76" t="str">
        <f t="shared" si="38"/>
        <v> </v>
      </c>
      <c r="CW65" s="76" t="str">
        <f t="shared" si="43"/>
        <v> </v>
      </c>
      <c r="CX65" s="76" t="str">
        <f t="shared" si="43"/>
        <v> </v>
      </c>
      <c r="CY65" s="76" t="str">
        <f t="shared" si="43"/>
        <v> </v>
      </c>
      <c r="CZ65" s="76" t="str">
        <f t="shared" si="43"/>
        <v> </v>
      </c>
      <c r="DA65" s="76" t="str">
        <f t="shared" si="43"/>
        <v> </v>
      </c>
      <c r="DB65" s="76" t="str">
        <f t="shared" si="43"/>
        <v> </v>
      </c>
      <c r="DC65" s="76" t="str">
        <f t="shared" si="43"/>
        <v> </v>
      </c>
      <c r="DD65" s="76" t="str">
        <f t="shared" si="43"/>
        <v> </v>
      </c>
      <c r="DE65" s="76" t="str">
        <f t="shared" si="43"/>
        <v> </v>
      </c>
      <c r="DF65" s="76" t="str">
        <f t="shared" si="43"/>
        <v> </v>
      </c>
      <c r="DG65" s="76" t="str">
        <f t="shared" si="43"/>
        <v> </v>
      </c>
      <c r="DH65" s="76" t="str">
        <f t="shared" si="43"/>
        <v> </v>
      </c>
      <c r="DI65" s="77" t="str">
        <f t="shared" si="43"/>
        <v> </v>
      </c>
    </row>
    <row r="66" spans="1:113" ht="18">
      <c r="A66" s="81"/>
      <c r="B66" s="84">
        <f>Responsabilites!$A65</f>
        <v>55</v>
      </c>
      <c r="C66" s="72" t="str">
        <f>Responsabilites!$B65</f>
        <v>Établir un plan de communication</v>
      </c>
      <c r="D66" s="71" t="str">
        <f>IF(Responsabilites!AA65&gt;0,Responsabilites!AA65,IF(Responsabilites!AB65&gt;0,Responsabilites!AB65,Responsabilites!AC65))</f>
        <v>Institution</v>
      </c>
      <c r="E66" s="32">
        <v>40451.4384375</v>
      </c>
      <c r="F66" s="32">
        <v>40481.4384375</v>
      </c>
      <c r="G66" s="34">
        <f t="shared" si="46"/>
        <v>30</v>
      </c>
      <c r="H66" s="33">
        <v>0</v>
      </c>
      <c r="I66" s="76" t="str">
        <f t="shared" si="39"/>
        <v> </v>
      </c>
      <c r="J66" s="76" t="str">
        <f t="shared" si="39"/>
        <v> </v>
      </c>
      <c r="K66" s="76" t="str">
        <f t="shared" si="39"/>
        <v> </v>
      </c>
      <c r="L66" s="76" t="str">
        <f t="shared" si="39"/>
        <v> </v>
      </c>
      <c r="M66" s="76" t="str">
        <f t="shared" si="39"/>
        <v> </v>
      </c>
      <c r="N66" s="76" t="str">
        <f t="shared" si="39"/>
        <v> </v>
      </c>
      <c r="O66" s="76" t="str">
        <f t="shared" si="39"/>
        <v> </v>
      </c>
      <c r="P66" s="76" t="str">
        <f t="shared" si="39"/>
        <v> </v>
      </c>
      <c r="Q66" s="76" t="str">
        <f t="shared" si="39"/>
        <v> </v>
      </c>
      <c r="R66" s="76" t="str">
        <f t="shared" si="39"/>
        <v> </v>
      </c>
      <c r="S66" s="76" t="str">
        <f t="shared" si="39"/>
        <v> </v>
      </c>
      <c r="T66" s="76" t="str">
        <f t="shared" si="39"/>
        <v> </v>
      </c>
      <c r="U66" s="76" t="str">
        <f t="shared" si="39"/>
        <v> </v>
      </c>
      <c r="V66" s="76" t="str">
        <f t="shared" si="39"/>
        <v> </v>
      </c>
      <c r="W66" s="76" t="str">
        <f t="shared" si="36"/>
        <v> </v>
      </c>
      <c r="X66" s="76" t="str">
        <f t="shared" si="36"/>
        <v> </v>
      </c>
      <c r="Y66" s="76" t="str">
        <f t="shared" si="36"/>
        <v> </v>
      </c>
      <c r="Z66" s="76" t="str">
        <f t="shared" si="36"/>
        <v> </v>
      </c>
      <c r="AA66" s="76" t="str">
        <f t="shared" si="36"/>
        <v> </v>
      </c>
      <c r="AB66" s="76" t="str">
        <f t="shared" si="36"/>
        <v> </v>
      </c>
      <c r="AC66" s="76" t="str">
        <f t="shared" si="36"/>
        <v> </v>
      </c>
      <c r="AD66" s="76" t="str">
        <f t="shared" si="36"/>
        <v> </v>
      </c>
      <c r="AE66" s="76" t="str">
        <f t="shared" si="36"/>
        <v> </v>
      </c>
      <c r="AF66" s="76" t="str">
        <f t="shared" si="36"/>
        <v> </v>
      </c>
      <c r="AG66" s="76" t="str">
        <f t="shared" si="36"/>
        <v> </v>
      </c>
      <c r="AH66" s="76" t="str">
        <f t="shared" si="36"/>
        <v> </v>
      </c>
      <c r="AI66" s="76" t="str">
        <f t="shared" si="36"/>
        <v> </v>
      </c>
      <c r="AJ66" s="76" t="str">
        <f t="shared" si="36"/>
        <v> </v>
      </c>
      <c r="AK66" s="76" t="str">
        <f t="shared" si="36"/>
        <v> </v>
      </c>
      <c r="AL66" s="76" t="str">
        <f t="shared" si="36"/>
        <v> </v>
      </c>
      <c r="AM66" s="76" t="str">
        <f t="shared" si="40"/>
        <v> </v>
      </c>
      <c r="AN66" s="76" t="str">
        <f t="shared" si="40"/>
        <v> </v>
      </c>
      <c r="AO66" s="76" t="str">
        <f t="shared" si="40"/>
        <v> </v>
      </c>
      <c r="AP66" s="76" t="str">
        <f t="shared" si="40"/>
        <v> </v>
      </c>
      <c r="AQ66" s="76" t="str">
        <f t="shared" si="40"/>
        <v> </v>
      </c>
      <c r="AR66" s="76" t="str">
        <f t="shared" si="40"/>
        <v> </v>
      </c>
      <c r="AS66" s="76" t="str">
        <f t="shared" si="40"/>
        <v> </v>
      </c>
      <c r="AT66" s="76" t="str">
        <f t="shared" si="40"/>
        <v> </v>
      </c>
      <c r="AU66" s="76" t="str">
        <f t="shared" si="40"/>
        <v> </v>
      </c>
      <c r="AV66" s="76" t="str">
        <f t="shared" si="40"/>
        <v>x</v>
      </c>
      <c r="AW66" s="76" t="str">
        <f t="shared" si="40"/>
        <v>x</v>
      </c>
      <c r="AX66" s="76" t="str">
        <f t="shared" si="40"/>
        <v>x</v>
      </c>
      <c r="AY66" s="76" t="str">
        <f t="shared" si="40"/>
        <v>x</v>
      </c>
      <c r="AZ66" s="76" t="str">
        <f t="shared" si="40"/>
        <v>x</v>
      </c>
      <c r="BA66" s="76" t="str">
        <f t="shared" si="37"/>
        <v> </v>
      </c>
      <c r="BB66" s="76" t="str">
        <f t="shared" si="37"/>
        <v> </v>
      </c>
      <c r="BC66" s="76" t="str">
        <f t="shared" si="37"/>
        <v> </v>
      </c>
      <c r="BD66" s="76" t="str">
        <f t="shared" si="37"/>
        <v> </v>
      </c>
      <c r="BE66" s="76" t="str">
        <f t="shared" si="37"/>
        <v> </v>
      </c>
      <c r="BF66" s="76" t="str">
        <f t="shared" si="37"/>
        <v> </v>
      </c>
      <c r="BG66" s="76" t="str">
        <f t="shared" si="37"/>
        <v> </v>
      </c>
      <c r="BH66" s="76" t="str">
        <f t="shared" si="37"/>
        <v> </v>
      </c>
      <c r="BI66" s="76" t="str">
        <f t="shared" si="37"/>
        <v> </v>
      </c>
      <c r="BJ66" s="76" t="str">
        <f t="shared" si="37"/>
        <v> </v>
      </c>
      <c r="BK66" s="76" t="str">
        <f t="shared" si="37"/>
        <v> </v>
      </c>
      <c r="BL66" s="76" t="str">
        <f t="shared" si="37"/>
        <v> </v>
      </c>
      <c r="BM66" s="76" t="str">
        <f t="shared" si="37"/>
        <v> </v>
      </c>
      <c r="BN66" s="76" t="str">
        <f t="shared" si="37"/>
        <v> </v>
      </c>
      <c r="BO66" s="76" t="str">
        <f t="shared" si="37"/>
        <v> </v>
      </c>
      <c r="BP66" s="76" t="str">
        <f t="shared" si="37"/>
        <v> </v>
      </c>
      <c r="BQ66" s="76" t="str">
        <f t="shared" si="41"/>
        <v> </v>
      </c>
      <c r="BR66" s="76" t="str">
        <f t="shared" si="41"/>
        <v> </v>
      </c>
      <c r="BS66" s="76" t="str">
        <f t="shared" si="41"/>
        <v> </v>
      </c>
      <c r="BT66" s="76" t="str">
        <f t="shared" si="41"/>
        <v> </v>
      </c>
      <c r="BU66" s="76" t="str">
        <f t="shared" si="41"/>
        <v> </v>
      </c>
      <c r="BV66" s="76" t="str">
        <f t="shared" si="41"/>
        <v> </v>
      </c>
      <c r="BW66" s="76" t="str">
        <f t="shared" si="41"/>
        <v> </v>
      </c>
      <c r="BX66" s="76" t="str">
        <f t="shared" si="41"/>
        <v> </v>
      </c>
      <c r="BY66" s="76" t="str">
        <f t="shared" si="41"/>
        <v> </v>
      </c>
      <c r="BZ66" s="76" t="str">
        <f t="shared" si="41"/>
        <v> </v>
      </c>
      <c r="CA66" s="76" t="str">
        <f t="shared" si="41"/>
        <v> </v>
      </c>
      <c r="CB66" s="76" t="str">
        <f t="shared" si="41"/>
        <v> </v>
      </c>
      <c r="CC66" s="76" t="str">
        <f t="shared" si="41"/>
        <v> </v>
      </c>
      <c r="CD66" s="76" t="str">
        <f t="shared" si="41"/>
        <v> </v>
      </c>
      <c r="CE66" s="76" t="str">
        <f t="shared" si="41"/>
        <v> </v>
      </c>
      <c r="CF66" s="76" t="str">
        <f t="shared" si="41"/>
        <v> </v>
      </c>
      <c r="CG66" s="76" t="str">
        <f t="shared" si="47"/>
        <v> </v>
      </c>
      <c r="CH66" s="76" t="str">
        <f t="shared" si="47"/>
        <v> </v>
      </c>
      <c r="CI66" s="76" t="str">
        <f t="shared" si="38"/>
        <v> </v>
      </c>
      <c r="CJ66" s="76" t="str">
        <f t="shared" si="38"/>
        <v> </v>
      </c>
      <c r="CK66" s="76" t="str">
        <f t="shared" si="38"/>
        <v> </v>
      </c>
      <c r="CL66" s="76" t="str">
        <f t="shared" si="38"/>
        <v> </v>
      </c>
      <c r="CM66" s="76" t="str">
        <f t="shared" si="38"/>
        <v> </v>
      </c>
      <c r="CN66" s="76" t="str">
        <f t="shared" si="38"/>
        <v> </v>
      </c>
      <c r="CO66" s="76" t="str">
        <f t="shared" si="38"/>
        <v> </v>
      </c>
      <c r="CP66" s="76" t="str">
        <f t="shared" si="38"/>
        <v> </v>
      </c>
      <c r="CQ66" s="76" t="str">
        <f t="shared" si="38"/>
        <v> </v>
      </c>
      <c r="CR66" s="76" t="str">
        <f t="shared" si="38"/>
        <v> </v>
      </c>
      <c r="CS66" s="76" t="str">
        <f t="shared" si="38"/>
        <v> </v>
      </c>
      <c r="CT66" s="76" t="str">
        <f t="shared" si="38"/>
        <v> </v>
      </c>
      <c r="CU66" s="76" t="str">
        <f t="shared" si="38"/>
        <v> </v>
      </c>
      <c r="CV66" s="76" t="str">
        <f t="shared" si="38"/>
        <v> </v>
      </c>
      <c r="CW66" s="76" t="str">
        <f t="shared" si="43"/>
        <v> </v>
      </c>
      <c r="CX66" s="76" t="str">
        <f t="shared" si="43"/>
        <v> </v>
      </c>
      <c r="CY66" s="76" t="str">
        <f t="shared" si="43"/>
        <v> </v>
      </c>
      <c r="CZ66" s="76" t="str">
        <f t="shared" si="43"/>
        <v> </v>
      </c>
      <c r="DA66" s="76" t="str">
        <f t="shared" si="43"/>
        <v> </v>
      </c>
      <c r="DB66" s="76" t="str">
        <f t="shared" si="43"/>
        <v> </v>
      </c>
      <c r="DC66" s="76" t="str">
        <f t="shared" si="43"/>
        <v> </v>
      </c>
      <c r="DD66" s="76" t="str">
        <f t="shared" si="43"/>
        <v> </v>
      </c>
      <c r="DE66" s="76" t="str">
        <f t="shared" si="43"/>
        <v> </v>
      </c>
      <c r="DF66" s="76" t="str">
        <f t="shared" si="43"/>
        <v> </v>
      </c>
      <c r="DG66" s="76" t="str">
        <f t="shared" si="43"/>
        <v> </v>
      </c>
      <c r="DH66" s="76" t="str">
        <f t="shared" si="43"/>
        <v> </v>
      </c>
      <c r="DI66" s="77" t="str">
        <f t="shared" si="43"/>
        <v> </v>
      </c>
    </row>
    <row r="67" spans="1:113" ht="18">
      <c r="A67" s="81"/>
      <c r="B67" s="84">
        <f>Responsabilites!$A66</f>
        <v>56</v>
      </c>
      <c r="C67" s="72" t="str">
        <f>Responsabilites!$B66</f>
        <v>Reproduire le matériel et/ou le mettre en ligne</v>
      </c>
      <c r="D67" s="71" t="str">
        <f>IF(Responsabilites!AA66&gt;0,Responsabilites!AA66,IF(Responsabilites!AB66&gt;0,Responsabilites!AB66,Responsabilites!AC66))</f>
        <v>Technicien</v>
      </c>
      <c r="E67" s="32">
        <v>40487.4384375</v>
      </c>
      <c r="F67" s="32">
        <v>40502.4384375</v>
      </c>
      <c r="G67" s="34">
        <f t="shared" si="46"/>
        <v>15</v>
      </c>
      <c r="H67" s="33">
        <v>0</v>
      </c>
      <c r="I67" s="76" t="str">
        <f t="shared" si="39"/>
        <v> </v>
      </c>
      <c r="J67" s="76" t="str">
        <f t="shared" si="39"/>
        <v> </v>
      </c>
      <c r="K67" s="76" t="str">
        <f t="shared" si="39"/>
        <v> </v>
      </c>
      <c r="L67" s="76" t="str">
        <f t="shared" si="39"/>
        <v> </v>
      </c>
      <c r="M67" s="76" t="str">
        <f t="shared" si="39"/>
        <v> </v>
      </c>
      <c r="N67" s="76" t="str">
        <f t="shared" si="39"/>
        <v> </v>
      </c>
      <c r="O67" s="76" t="str">
        <f t="shared" si="39"/>
        <v> </v>
      </c>
      <c r="P67" s="76" t="str">
        <f t="shared" si="39"/>
        <v> </v>
      </c>
      <c r="Q67" s="76" t="str">
        <f t="shared" si="39"/>
        <v> </v>
      </c>
      <c r="R67" s="76" t="str">
        <f t="shared" si="39"/>
        <v> </v>
      </c>
      <c r="S67" s="76" t="str">
        <f t="shared" si="39"/>
        <v> </v>
      </c>
      <c r="T67" s="76" t="str">
        <f t="shared" si="39"/>
        <v> </v>
      </c>
      <c r="U67" s="76" t="str">
        <f t="shared" si="39"/>
        <v> </v>
      </c>
      <c r="V67" s="76" t="str">
        <f t="shared" si="39"/>
        <v> </v>
      </c>
      <c r="W67" s="76" t="str">
        <f t="shared" si="36"/>
        <v> </v>
      </c>
      <c r="X67" s="76" t="str">
        <f t="shared" si="36"/>
        <v> </v>
      </c>
      <c r="Y67" s="76" t="str">
        <f t="shared" si="36"/>
        <v> </v>
      </c>
      <c r="Z67" s="76" t="str">
        <f t="shared" si="36"/>
        <v> </v>
      </c>
      <c r="AA67" s="76" t="str">
        <f t="shared" si="36"/>
        <v> </v>
      </c>
      <c r="AB67" s="76" t="str">
        <f t="shared" si="36"/>
        <v> </v>
      </c>
      <c r="AC67" s="76" t="str">
        <f t="shared" si="36"/>
        <v> </v>
      </c>
      <c r="AD67" s="76" t="str">
        <f t="shared" si="36"/>
        <v> </v>
      </c>
      <c r="AE67" s="76" t="str">
        <f t="shared" si="36"/>
        <v> </v>
      </c>
      <c r="AF67" s="76" t="str">
        <f t="shared" si="36"/>
        <v> </v>
      </c>
      <c r="AG67" s="76" t="str">
        <f t="shared" si="36"/>
        <v> </v>
      </c>
      <c r="AH67" s="76" t="str">
        <f t="shared" si="36"/>
        <v> </v>
      </c>
      <c r="AI67" s="76" t="str">
        <f t="shared" si="36"/>
        <v> </v>
      </c>
      <c r="AJ67" s="76" t="str">
        <f t="shared" si="36"/>
        <v> </v>
      </c>
      <c r="AK67" s="76" t="str">
        <f t="shared" si="36"/>
        <v> </v>
      </c>
      <c r="AL67" s="76" t="str">
        <f t="shared" si="36"/>
        <v> </v>
      </c>
      <c r="AM67" s="76" t="str">
        <f t="shared" si="40"/>
        <v> </v>
      </c>
      <c r="AN67" s="76" t="str">
        <f t="shared" si="40"/>
        <v> </v>
      </c>
      <c r="AO67" s="76" t="str">
        <f t="shared" si="40"/>
        <v> </v>
      </c>
      <c r="AP67" s="76" t="str">
        <f t="shared" si="40"/>
        <v> </v>
      </c>
      <c r="AQ67" s="76" t="str">
        <f t="shared" si="40"/>
        <v> </v>
      </c>
      <c r="AR67" s="76" t="str">
        <f t="shared" si="40"/>
        <v> </v>
      </c>
      <c r="AS67" s="76" t="str">
        <f t="shared" si="40"/>
        <v> </v>
      </c>
      <c r="AT67" s="76" t="str">
        <f t="shared" si="40"/>
        <v> </v>
      </c>
      <c r="AU67" s="76" t="str">
        <f t="shared" si="40"/>
        <v> </v>
      </c>
      <c r="AV67" s="76" t="str">
        <f t="shared" si="40"/>
        <v> </v>
      </c>
      <c r="AW67" s="76" t="str">
        <f t="shared" si="40"/>
        <v> </v>
      </c>
      <c r="AX67" s="76" t="str">
        <f t="shared" si="40"/>
        <v> </v>
      </c>
      <c r="AY67" s="76" t="str">
        <f t="shared" si="40"/>
        <v> </v>
      </c>
      <c r="AZ67" s="76" t="str">
        <f t="shared" si="40"/>
        <v> </v>
      </c>
      <c r="BA67" s="76" t="str">
        <f t="shared" si="37"/>
        <v>x</v>
      </c>
      <c r="BB67" s="76" t="str">
        <f t="shared" si="37"/>
        <v>x</v>
      </c>
      <c r="BC67" s="76" t="str">
        <f t="shared" si="37"/>
        <v>x</v>
      </c>
      <c r="BD67" s="76" t="str">
        <f t="shared" si="37"/>
        <v> </v>
      </c>
      <c r="BE67" s="76" t="str">
        <f t="shared" si="37"/>
        <v> </v>
      </c>
      <c r="BF67" s="76" t="str">
        <f t="shared" si="37"/>
        <v> </v>
      </c>
      <c r="BG67" s="76" t="str">
        <f t="shared" si="37"/>
        <v> </v>
      </c>
      <c r="BH67" s="76" t="str">
        <f t="shared" si="37"/>
        <v> </v>
      </c>
      <c r="BI67" s="76" t="str">
        <f t="shared" si="37"/>
        <v> </v>
      </c>
      <c r="BJ67" s="76" t="str">
        <f t="shared" si="37"/>
        <v> </v>
      </c>
      <c r="BK67" s="76" t="str">
        <f t="shared" si="37"/>
        <v> </v>
      </c>
      <c r="BL67" s="76" t="str">
        <f t="shared" si="37"/>
        <v> </v>
      </c>
      <c r="BM67" s="76" t="str">
        <f t="shared" si="37"/>
        <v> </v>
      </c>
      <c r="BN67" s="76" t="str">
        <f t="shared" si="37"/>
        <v> </v>
      </c>
      <c r="BO67" s="76" t="str">
        <f t="shared" si="37"/>
        <v> </v>
      </c>
      <c r="BP67" s="76" t="str">
        <f t="shared" si="37"/>
        <v> </v>
      </c>
      <c r="BQ67" s="76" t="str">
        <f t="shared" si="41"/>
        <v> </v>
      </c>
      <c r="BR67" s="76" t="str">
        <f t="shared" si="41"/>
        <v> </v>
      </c>
      <c r="BS67" s="76" t="str">
        <f t="shared" si="41"/>
        <v> </v>
      </c>
      <c r="BT67" s="76" t="str">
        <f t="shared" si="41"/>
        <v> </v>
      </c>
      <c r="BU67" s="76" t="str">
        <f t="shared" si="41"/>
        <v> </v>
      </c>
      <c r="BV67" s="76" t="str">
        <f t="shared" si="41"/>
        <v> </v>
      </c>
      <c r="BW67" s="76" t="str">
        <f t="shared" si="41"/>
        <v> </v>
      </c>
      <c r="BX67" s="76" t="str">
        <f t="shared" si="41"/>
        <v> </v>
      </c>
      <c r="BY67" s="76" t="str">
        <f t="shared" si="41"/>
        <v> </v>
      </c>
      <c r="BZ67" s="76" t="str">
        <f t="shared" si="41"/>
        <v> </v>
      </c>
      <c r="CA67" s="76" t="str">
        <f t="shared" si="41"/>
        <v> </v>
      </c>
      <c r="CB67" s="76" t="str">
        <f t="shared" si="41"/>
        <v> </v>
      </c>
      <c r="CC67" s="76" t="str">
        <f t="shared" si="41"/>
        <v> </v>
      </c>
      <c r="CD67" s="76" t="str">
        <f t="shared" si="41"/>
        <v> </v>
      </c>
      <c r="CE67" s="76" t="str">
        <f t="shared" si="41"/>
        <v> </v>
      </c>
      <c r="CF67" s="76" t="str">
        <f t="shared" si="41"/>
        <v> </v>
      </c>
      <c r="CG67" s="76" t="str">
        <f t="shared" si="47"/>
        <v> </v>
      </c>
      <c r="CH67" s="76" t="str">
        <f t="shared" si="47"/>
        <v> </v>
      </c>
      <c r="CI67" s="76" t="str">
        <f t="shared" si="38"/>
        <v> </v>
      </c>
      <c r="CJ67" s="76" t="str">
        <f t="shared" si="38"/>
        <v> </v>
      </c>
      <c r="CK67" s="76" t="str">
        <f t="shared" si="38"/>
        <v> </v>
      </c>
      <c r="CL67" s="76" t="str">
        <f t="shared" si="38"/>
        <v> </v>
      </c>
      <c r="CM67" s="76" t="str">
        <f t="shared" si="38"/>
        <v> </v>
      </c>
      <c r="CN67" s="76" t="str">
        <f t="shared" si="38"/>
        <v> </v>
      </c>
      <c r="CO67" s="76" t="str">
        <f t="shared" si="38"/>
        <v> </v>
      </c>
      <c r="CP67" s="76" t="str">
        <f t="shared" si="38"/>
        <v> </v>
      </c>
      <c r="CQ67" s="76" t="str">
        <f t="shared" si="38"/>
        <v> </v>
      </c>
      <c r="CR67" s="76" t="str">
        <f t="shared" si="38"/>
        <v> </v>
      </c>
      <c r="CS67" s="76" t="str">
        <f t="shared" si="38"/>
        <v> </v>
      </c>
      <c r="CT67" s="76" t="str">
        <f t="shared" si="38"/>
        <v> </v>
      </c>
      <c r="CU67" s="76" t="str">
        <f t="shared" si="38"/>
        <v> </v>
      </c>
      <c r="CV67" s="76" t="str">
        <f t="shared" si="38"/>
        <v> </v>
      </c>
      <c r="CW67" s="76" t="str">
        <f t="shared" si="43"/>
        <v> </v>
      </c>
      <c r="CX67" s="76" t="str">
        <f t="shared" si="43"/>
        <v> </v>
      </c>
      <c r="CY67" s="76" t="str">
        <f t="shared" si="43"/>
        <v> </v>
      </c>
      <c r="CZ67" s="76" t="str">
        <f t="shared" si="43"/>
        <v> </v>
      </c>
      <c r="DA67" s="76" t="str">
        <f t="shared" si="43"/>
        <v> </v>
      </c>
      <c r="DB67" s="76" t="str">
        <f t="shared" si="43"/>
        <v> </v>
      </c>
      <c r="DC67" s="76" t="str">
        <f t="shared" si="43"/>
        <v> </v>
      </c>
      <c r="DD67" s="76" t="str">
        <f t="shared" si="43"/>
        <v> </v>
      </c>
      <c r="DE67" s="76" t="str">
        <f t="shared" si="43"/>
        <v> </v>
      </c>
      <c r="DF67" s="76" t="str">
        <f t="shared" si="43"/>
        <v> </v>
      </c>
      <c r="DG67" s="76" t="str">
        <f t="shared" si="43"/>
        <v> </v>
      </c>
      <c r="DH67" s="76" t="str">
        <f t="shared" si="43"/>
        <v> </v>
      </c>
      <c r="DI67" s="77" t="str">
        <f t="shared" si="43"/>
        <v> </v>
      </c>
    </row>
    <row r="68" spans="1:113" ht="18">
      <c r="A68" s="81"/>
      <c r="B68" s="84">
        <f>Responsabilites!$A67</f>
        <v>57</v>
      </c>
      <c r="C68" s="72" t="str">
        <f>Responsabilites!$B67</f>
        <v>Vérifier la qualité de la diffusion</v>
      </c>
      <c r="D68" s="71" t="str">
        <f>IF(Responsabilites!AA67&gt;0,Responsabilites!AA67,IF(Responsabilites!AB67&gt;0,Responsabilites!AB67,Responsabilites!AC67))</f>
        <v>Technicien</v>
      </c>
      <c r="E68" s="32">
        <v>40503.4384375</v>
      </c>
      <c r="F68" s="32">
        <v>40512.4384375</v>
      </c>
      <c r="G68" s="34">
        <f t="shared" si="46"/>
        <v>9</v>
      </c>
      <c r="H68" s="33">
        <v>0</v>
      </c>
      <c r="I68" s="76" t="str">
        <f t="shared" si="39"/>
        <v> </v>
      </c>
      <c r="J68" s="76" t="str">
        <f t="shared" si="39"/>
        <v> </v>
      </c>
      <c r="K68" s="76" t="str">
        <f t="shared" si="39"/>
        <v> </v>
      </c>
      <c r="L68" s="76" t="str">
        <f t="shared" si="39"/>
        <v> </v>
      </c>
      <c r="M68" s="76" t="str">
        <f t="shared" si="39"/>
        <v> </v>
      </c>
      <c r="N68" s="76" t="str">
        <f t="shared" si="39"/>
        <v> </v>
      </c>
      <c r="O68" s="76" t="str">
        <f t="shared" si="39"/>
        <v> </v>
      </c>
      <c r="P68" s="76" t="str">
        <f t="shared" si="39"/>
        <v> </v>
      </c>
      <c r="Q68" s="76" t="str">
        <f t="shared" si="39"/>
        <v> </v>
      </c>
      <c r="R68" s="76" t="str">
        <f t="shared" si="39"/>
        <v> </v>
      </c>
      <c r="S68" s="76" t="str">
        <f t="shared" si="39"/>
        <v> </v>
      </c>
      <c r="T68" s="76" t="str">
        <f t="shared" si="39"/>
        <v> </v>
      </c>
      <c r="U68" s="76" t="str">
        <f t="shared" si="39"/>
        <v> </v>
      </c>
      <c r="V68" s="76" t="str">
        <f t="shared" si="39"/>
        <v> </v>
      </c>
      <c r="W68" s="76" t="str">
        <f t="shared" si="36"/>
        <v> </v>
      </c>
      <c r="X68" s="76" t="str">
        <f t="shared" si="36"/>
        <v> </v>
      </c>
      <c r="Y68" s="76" t="str">
        <f t="shared" si="36"/>
        <v> </v>
      </c>
      <c r="Z68" s="76" t="str">
        <f t="shared" si="36"/>
        <v> </v>
      </c>
      <c r="AA68" s="76" t="str">
        <f t="shared" si="36"/>
        <v> </v>
      </c>
      <c r="AB68" s="76" t="str">
        <f t="shared" si="36"/>
        <v> </v>
      </c>
      <c r="AC68" s="76" t="str">
        <f t="shared" si="36"/>
        <v> </v>
      </c>
      <c r="AD68" s="76" t="str">
        <f t="shared" si="36"/>
        <v> </v>
      </c>
      <c r="AE68" s="76" t="str">
        <f t="shared" si="36"/>
        <v> </v>
      </c>
      <c r="AF68" s="76" t="str">
        <f t="shared" si="36"/>
        <v> </v>
      </c>
      <c r="AG68" s="76" t="str">
        <f t="shared" si="36"/>
        <v> </v>
      </c>
      <c r="AH68" s="76" t="str">
        <f t="shared" si="36"/>
        <v> </v>
      </c>
      <c r="AI68" s="76" t="str">
        <f t="shared" si="36"/>
        <v> </v>
      </c>
      <c r="AJ68" s="76" t="str">
        <f t="shared" si="36"/>
        <v> </v>
      </c>
      <c r="AK68" s="76" t="str">
        <f t="shared" si="36"/>
        <v> </v>
      </c>
      <c r="AL68" s="76" t="str">
        <f t="shared" si="36"/>
        <v> </v>
      </c>
      <c r="AM68" s="76" t="str">
        <f t="shared" si="40"/>
        <v> </v>
      </c>
      <c r="AN68" s="76" t="str">
        <f t="shared" si="40"/>
        <v> </v>
      </c>
      <c r="AO68" s="76" t="str">
        <f t="shared" si="40"/>
        <v> </v>
      </c>
      <c r="AP68" s="76" t="str">
        <f t="shared" si="40"/>
        <v> </v>
      </c>
      <c r="AQ68" s="76" t="str">
        <f t="shared" si="40"/>
        <v> </v>
      </c>
      <c r="AR68" s="76" t="str">
        <f t="shared" si="40"/>
        <v> </v>
      </c>
      <c r="AS68" s="76" t="str">
        <f t="shared" si="40"/>
        <v> </v>
      </c>
      <c r="AT68" s="76" t="str">
        <f t="shared" si="40"/>
        <v> </v>
      </c>
      <c r="AU68" s="76" t="str">
        <f t="shared" si="40"/>
        <v> </v>
      </c>
      <c r="AV68" s="76" t="str">
        <f t="shared" si="40"/>
        <v> </v>
      </c>
      <c r="AW68" s="76" t="str">
        <f t="shared" si="40"/>
        <v> </v>
      </c>
      <c r="AX68" s="76" t="str">
        <f t="shared" si="40"/>
        <v> </v>
      </c>
      <c r="AY68" s="76" t="str">
        <f t="shared" si="40"/>
        <v> </v>
      </c>
      <c r="AZ68" s="76" t="str">
        <f t="shared" si="40"/>
        <v> </v>
      </c>
      <c r="BA68" s="76" t="str">
        <f t="shared" si="37"/>
        <v> </v>
      </c>
      <c r="BB68" s="76" t="str">
        <f t="shared" si="37"/>
        <v> </v>
      </c>
      <c r="BC68" s="76" t="str">
        <f t="shared" si="37"/>
        <v> </v>
      </c>
      <c r="BD68" s="76" t="str">
        <f t="shared" si="37"/>
        <v>x</v>
      </c>
      <c r="BE68" s="76" t="str">
        <f t="shared" si="37"/>
        <v> </v>
      </c>
      <c r="BF68" s="76" t="str">
        <f t="shared" si="37"/>
        <v> </v>
      </c>
      <c r="BG68" s="76" t="str">
        <f t="shared" si="37"/>
        <v> </v>
      </c>
      <c r="BH68" s="76" t="str">
        <f t="shared" si="37"/>
        <v> </v>
      </c>
      <c r="BI68" s="76" t="str">
        <f t="shared" si="37"/>
        <v> </v>
      </c>
      <c r="BJ68" s="76" t="str">
        <f t="shared" si="37"/>
        <v> </v>
      </c>
      <c r="BK68" s="76" t="str">
        <f t="shared" si="37"/>
        <v> </v>
      </c>
      <c r="BL68" s="76" t="str">
        <f t="shared" si="37"/>
        <v> </v>
      </c>
      <c r="BM68" s="76" t="str">
        <f t="shared" si="37"/>
        <v> </v>
      </c>
      <c r="BN68" s="76" t="str">
        <f t="shared" si="37"/>
        <v> </v>
      </c>
      <c r="BO68" s="76" t="str">
        <f t="shared" si="37"/>
        <v> </v>
      </c>
      <c r="BP68" s="76" t="str">
        <f t="shared" si="37"/>
        <v> </v>
      </c>
      <c r="BQ68" s="76" t="str">
        <f t="shared" si="41"/>
        <v> </v>
      </c>
      <c r="BR68" s="76" t="str">
        <f t="shared" si="41"/>
        <v> </v>
      </c>
      <c r="BS68" s="76" t="str">
        <f t="shared" si="41"/>
        <v> </v>
      </c>
      <c r="BT68" s="76" t="str">
        <f t="shared" si="41"/>
        <v> </v>
      </c>
      <c r="BU68" s="76" t="str">
        <f t="shared" si="41"/>
        <v> </v>
      </c>
      <c r="BV68" s="76" t="str">
        <f t="shared" si="41"/>
        <v> </v>
      </c>
      <c r="BW68" s="76" t="str">
        <f t="shared" si="41"/>
        <v> </v>
      </c>
      <c r="BX68" s="76" t="str">
        <f t="shared" si="41"/>
        <v> </v>
      </c>
      <c r="BY68" s="76" t="str">
        <f t="shared" si="41"/>
        <v> </v>
      </c>
      <c r="BZ68" s="76" t="str">
        <f t="shared" si="41"/>
        <v> </v>
      </c>
      <c r="CA68" s="76" t="str">
        <f t="shared" si="41"/>
        <v> </v>
      </c>
      <c r="CB68" s="76" t="str">
        <f t="shared" si="41"/>
        <v> </v>
      </c>
      <c r="CC68" s="76" t="str">
        <f t="shared" si="41"/>
        <v> </v>
      </c>
      <c r="CD68" s="76" t="str">
        <f t="shared" si="41"/>
        <v> </v>
      </c>
      <c r="CE68" s="76" t="str">
        <f t="shared" si="41"/>
        <v> </v>
      </c>
      <c r="CF68" s="76" t="str">
        <f t="shared" si="41"/>
        <v> </v>
      </c>
      <c r="CG68" s="76" t="str">
        <f t="shared" si="47"/>
        <v> </v>
      </c>
      <c r="CH68" s="76" t="str">
        <f t="shared" si="47"/>
        <v> </v>
      </c>
      <c r="CI68" s="76" t="str">
        <f t="shared" si="38"/>
        <v> </v>
      </c>
      <c r="CJ68" s="76" t="str">
        <f t="shared" si="38"/>
        <v> </v>
      </c>
      <c r="CK68" s="76" t="str">
        <f t="shared" si="38"/>
        <v> </v>
      </c>
      <c r="CL68" s="76" t="str">
        <f t="shared" si="38"/>
        <v> </v>
      </c>
      <c r="CM68" s="76" t="str">
        <f t="shared" si="38"/>
        <v> </v>
      </c>
      <c r="CN68" s="76" t="str">
        <f t="shared" si="38"/>
        <v> </v>
      </c>
      <c r="CO68" s="76" t="str">
        <f t="shared" si="38"/>
        <v> </v>
      </c>
      <c r="CP68" s="76" t="str">
        <f t="shared" si="38"/>
        <v> </v>
      </c>
      <c r="CQ68" s="76" t="str">
        <f t="shared" si="38"/>
        <v> </v>
      </c>
      <c r="CR68" s="76" t="str">
        <f t="shared" si="38"/>
        <v> </v>
      </c>
      <c r="CS68" s="76" t="str">
        <f t="shared" si="38"/>
        <v> </v>
      </c>
      <c r="CT68" s="76" t="str">
        <f t="shared" si="38"/>
        <v> </v>
      </c>
      <c r="CU68" s="76" t="str">
        <f t="shared" si="38"/>
        <v> </v>
      </c>
      <c r="CV68" s="76" t="str">
        <f t="shared" si="38"/>
        <v> </v>
      </c>
      <c r="CW68" s="76" t="str">
        <f t="shared" si="43"/>
        <v> </v>
      </c>
      <c r="CX68" s="76" t="str">
        <f t="shared" si="43"/>
        <v> </v>
      </c>
      <c r="CY68" s="76" t="str">
        <f t="shared" si="43"/>
        <v> </v>
      </c>
      <c r="CZ68" s="76" t="str">
        <f t="shared" si="43"/>
        <v> </v>
      </c>
      <c r="DA68" s="76" t="str">
        <f t="shared" si="43"/>
        <v> </v>
      </c>
      <c r="DB68" s="76" t="str">
        <f t="shared" si="43"/>
        <v> </v>
      </c>
      <c r="DC68" s="76" t="str">
        <f t="shared" si="43"/>
        <v> </v>
      </c>
      <c r="DD68" s="76" t="str">
        <f t="shared" si="43"/>
        <v> </v>
      </c>
      <c r="DE68" s="76" t="str">
        <f t="shared" si="43"/>
        <v> </v>
      </c>
      <c r="DF68" s="76" t="str">
        <f t="shared" si="43"/>
        <v> </v>
      </c>
      <c r="DG68" s="76" t="str">
        <f t="shared" si="43"/>
        <v> </v>
      </c>
      <c r="DH68" s="76" t="str">
        <f t="shared" si="43"/>
        <v> </v>
      </c>
      <c r="DI68" s="77" t="str">
        <f t="shared" si="43"/>
        <v> </v>
      </c>
    </row>
    <row r="69" spans="1:113" ht="18">
      <c r="A69" s="81"/>
      <c r="B69" s="84">
        <f>Responsabilites!$A68</f>
        <v>58</v>
      </c>
      <c r="C69" s="72" t="str">
        <f>Responsabilites!$B68</f>
        <v>Recruter les formateurs et tuteurs</v>
      </c>
      <c r="D69" s="71" t="str">
        <f>IF(Responsabilites!AA68&gt;0,Responsabilites!AA68,IF(Responsabilites!AB68&gt;0,Responsabilites!AB68,Responsabilites!AC68))</f>
        <v>Institution</v>
      </c>
      <c r="E69" s="32">
        <v>40451.4384375</v>
      </c>
      <c r="F69" s="32">
        <v>40481.4384375</v>
      </c>
      <c r="G69" s="34">
        <f t="shared" si="46"/>
        <v>30</v>
      </c>
      <c r="H69" s="33">
        <v>0</v>
      </c>
      <c r="I69" s="76" t="str">
        <f t="shared" si="39"/>
        <v> </v>
      </c>
      <c r="J69" s="76" t="str">
        <f t="shared" si="39"/>
        <v> </v>
      </c>
      <c r="K69" s="76" t="str">
        <f t="shared" si="39"/>
        <v> </v>
      </c>
      <c r="L69" s="76" t="str">
        <f t="shared" si="39"/>
        <v> </v>
      </c>
      <c r="M69" s="76" t="str">
        <f t="shared" si="39"/>
        <v> </v>
      </c>
      <c r="N69" s="76" t="str">
        <f t="shared" si="39"/>
        <v> </v>
      </c>
      <c r="O69" s="76" t="str">
        <f t="shared" si="39"/>
        <v> </v>
      </c>
      <c r="P69" s="76" t="str">
        <f t="shared" si="39"/>
        <v> </v>
      </c>
      <c r="Q69" s="76" t="str">
        <f t="shared" si="39"/>
        <v> </v>
      </c>
      <c r="R69" s="76" t="str">
        <f t="shared" si="39"/>
        <v> </v>
      </c>
      <c r="S69" s="76" t="str">
        <f t="shared" si="39"/>
        <v> </v>
      </c>
      <c r="T69" s="76" t="str">
        <f t="shared" si="39"/>
        <v> </v>
      </c>
      <c r="U69" s="76" t="str">
        <f t="shared" si="39"/>
        <v> </v>
      </c>
      <c r="V69" s="76" t="str">
        <f t="shared" si="39"/>
        <v> </v>
      </c>
      <c r="W69" s="76" t="str">
        <f t="shared" si="36"/>
        <v> </v>
      </c>
      <c r="X69" s="76" t="str">
        <f t="shared" si="36"/>
        <v> </v>
      </c>
      <c r="Y69" s="76" t="str">
        <f t="shared" si="36"/>
        <v> </v>
      </c>
      <c r="Z69" s="76" t="str">
        <f t="shared" si="36"/>
        <v> </v>
      </c>
      <c r="AA69" s="76" t="str">
        <f t="shared" si="36"/>
        <v> </v>
      </c>
      <c r="AB69" s="76" t="str">
        <f t="shared" si="36"/>
        <v> </v>
      </c>
      <c r="AC69" s="76" t="str">
        <f t="shared" si="36"/>
        <v> </v>
      </c>
      <c r="AD69" s="76" t="str">
        <f t="shared" si="36"/>
        <v> </v>
      </c>
      <c r="AE69" s="76" t="str">
        <f t="shared" si="36"/>
        <v> </v>
      </c>
      <c r="AF69" s="76" t="str">
        <f t="shared" si="36"/>
        <v> </v>
      </c>
      <c r="AG69" s="76" t="str">
        <f t="shared" si="36"/>
        <v> </v>
      </c>
      <c r="AH69" s="76" t="str">
        <f t="shared" si="36"/>
        <v> </v>
      </c>
      <c r="AI69" s="76" t="str">
        <f t="shared" si="36"/>
        <v> </v>
      </c>
      <c r="AJ69" s="76" t="str">
        <f t="shared" si="36"/>
        <v> </v>
      </c>
      <c r="AK69" s="76" t="str">
        <f t="shared" si="36"/>
        <v> </v>
      </c>
      <c r="AL69" s="76" t="str">
        <f t="shared" si="36"/>
        <v> </v>
      </c>
      <c r="AM69" s="76" t="str">
        <f t="shared" si="40"/>
        <v> </v>
      </c>
      <c r="AN69" s="76" t="str">
        <f t="shared" si="40"/>
        <v> </v>
      </c>
      <c r="AO69" s="76" t="str">
        <f t="shared" si="40"/>
        <v> </v>
      </c>
      <c r="AP69" s="76" t="str">
        <f t="shared" si="40"/>
        <v> </v>
      </c>
      <c r="AQ69" s="76" t="str">
        <f t="shared" si="40"/>
        <v> </v>
      </c>
      <c r="AR69" s="76" t="str">
        <f t="shared" si="40"/>
        <v> </v>
      </c>
      <c r="AS69" s="76" t="str">
        <f t="shared" si="40"/>
        <v> </v>
      </c>
      <c r="AT69" s="76" t="str">
        <f t="shared" si="40"/>
        <v> </v>
      </c>
      <c r="AU69" s="76" t="str">
        <f t="shared" si="40"/>
        <v> </v>
      </c>
      <c r="AV69" s="76" t="str">
        <f t="shared" si="40"/>
        <v>x</v>
      </c>
      <c r="AW69" s="76" t="str">
        <f t="shared" si="40"/>
        <v>x</v>
      </c>
      <c r="AX69" s="76" t="str">
        <f t="shared" si="40"/>
        <v>x</v>
      </c>
      <c r="AY69" s="76" t="str">
        <f t="shared" si="40"/>
        <v>x</v>
      </c>
      <c r="AZ69" s="76" t="str">
        <f t="shared" si="40"/>
        <v>x</v>
      </c>
      <c r="BA69" s="76" t="str">
        <f t="shared" si="37"/>
        <v> </v>
      </c>
      <c r="BB69" s="76" t="str">
        <f t="shared" si="37"/>
        <v> </v>
      </c>
      <c r="BC69" s="76" t="str">
        <f t="shared" si="37"/>
        <v> </v>
      </c>
      <c r="BD69" s="76" t="str">
        <f t="shared" si="37"/>
        <v> </v>
      </c>
      <c r="BE69" s="76" t="str">
        <f t="shared" si="37"/>
        <v> </v>
      </c>
      <c r="BF69" s="76" t="str">
        <f t="shared" si="37"/>
        <v> </v>
      </c>
      <c r="BG69" s="76" t="str">
        <f t="shared" si="37"/>
        <v> </v>
      </c>
      <c r="BH69" s="76" t="str">
        <f t="shared" si="37"/>
        <v> </v>
      </c>
      <c r="BI69" s="76" t="str">
        <f t="shared" si="37"/>
        <v> </v>
      </c>
      <c r="BJ69" s="76" t="str">
        <f t="shared" si="37"/>
        <v> </v>
      </c>
      <c r="BK69" s="76" t="str">
        <f t="shared" si="37"/>
        <v> </v>
      </c>
      <c r="BL69" s="76" t="str">
        <f t="shared" si="37"/>
        <v> </v>
      </c>
      <c r="BM69" s="76" t="str">
        <f t="shared" si="37"/>
        <v> </v>
      </c>
      <c r="BN69" s="76" t="str">
        <f t="shared" si="37"/>
        <v> </v>
      </c>
      <c r="BO69" s="76" t="str">
        <f t="shared" si="37"/>
        <v> </v>
      </c>
      <c r="BP69" s="76" t="str">
        <f t="shared" si="37"/>
        <v> </v>
      </c>
      <c r="BQ69" s="76" t="str">
        <f t="shared" si="41"/>
        <v> </v>
      </c>
      <c r="BR69" s="76" t="str">
        <f t="shared" si="41"/>
        <v> </v>
      </c>
      <c r="BS69" s="76" t="str">
        <f t="shared" si="41"/>
        <v> </v>
      </c>
      <c r="BT69" s="76" t="str">
        <f t="shared" si="41"/>
        <v> </v>
      </c>
      <c r="BU69" s="76" t="str">
        <f t="shared" si="41"/>
        <v> </v>
      </c>
      <c r="BV69" s="76" t="str">
        <f t="shared" si="41"/>
        <v> </v>
      </c>
      <c r="BW69" s="76" t="str">
        <f t="shared" si="41"/>
        <v> </v>
      </c>
      <c r="BX69" s="76" t="str">
        <f t="shared" si="41"/>
        <v> </v>
      </c>
      <c r="BY69" s="76" t="str">
        <f t="shared" si="41"/>
        <v> </v>
      </c>
      <c r="BZ69" s="76" t="str">
        <f t="shared" si="41"/>
        <v> </v>
      </c>
      <c r="CA69" s="76" t="str">
        <f t="shared" si="41"/>
        <v> </v>
      </c>
      <c r="CB69" s="76" t="str">
        <f t="shared" si="41"/>
        <v> </v>
      </c>
      <c r="CC69" s="76" t="str">
        <f t="shared" si="41"/>
        <v> </v>
      </c>
      <c r="CD69" s="76" t="str">
        <f t="shared" si="41"/>
        <v> </v>
      </c>
      <c r="CE69" s="76" t="str">
        <f t="shared" si="41"/>
        <v> </v>
      </c>
      <c r="CF69" s="76" t="str">
        <f t="shared" si="41"/>
        <v> </v>
      </c>
      <c r="CG69" s="76" t="str">
        <f t="shared" si="47"/>
        <v> </v>
      </c>
      <c r="CH69" s="76" t="str">
        <f t="shared" si="47"/>
        <v> </v>
      </c>
      <c r="CI69" s="76" t="str">
        <f t="shared" si="38"/>
        <v> </v>
      </c>
      <c r="CJ69" s="76" t="str">
        <f t="shared" si="38"/>
        <v> </v>
      </c>
      <c r="CK69" s="76" t="str">
        <f t="shared" si="38"/>
        <v> </v>
      </c>
      <c r="CL69" s="76" t="str">
        <f t="shared" si="38"/>
        <v> </v>
      </c>
      <c r="CM69" s="76" t="str">
        <f t="shared" si="38"/>
        <v> </v>
      </c>
      <c r="CN69" s="76" t="str">
        <f t="shared" si="38"/>
        <v> </v>
      </c>
      <c r="CO69" s="76" t="str">
        <f t="shared" si="38"/>
        <v> </v>
      </c>
      <c r="CP69" s="76" t="str">
        <f t="shared" si="38"/>
        <v> </v>
      </c>
      <c r="CQ69" s="76" t="str">
        <f t="shared" si="38"/>
        <v> </v>
      </c>
      <c r="CR69" s="76" t="str">
        <f t="shared" si="38"/>
        <v> </v>
      </c>
      <c r="CS69" s="76" t="str">
        <f t="shared" si="38"/>
        <v> </v>
      </c>
      <c r="CT69" s="76" t="str">
        <f t="shared" si="38"/>
        <v> </v>
      </c>
      <c r="CU69" s="76" t="str">
        <f t="shared" si="38"/>
        <v> </v>
      </c>
      <c r="CV69" s="76" t="str">
        <f t="shared" si="38"/>
        <v> </v>
      </c>
      <c r="CW69" s="76" t="str">
        <f t="shared" si="43"/>
        <v> </v>
      </c>
      <c r="CX69" s="76" t="str">
        <f t="shared" si="43"/>
        <v> </v>
      </c>
      <c r="CY69" s="76" t="str">
        <f t="shared" si="43"/>
        <v> </v>
      </c>
      <c r="CZ69" s="76" t="str">
        <f t="shared" si="43"/>
        <v> </v>
      </c>
      <c r="DA69" s="76" t="str">
        <f t="shared" si="43"/>
        <v> </v>
      </c>
      <c r="DB69" s="76" t="str">
        <f t="shared" si="43"/>
        <v> </v>
      </c>
      <c r="DC69" s="76" t="str">
        <f t="shared" si="43"/>
        <v> </v>
      </c>
      <c r="DD69" s="76" t="str">
        <f t="shared" si="43"/>
        <v> </v>
      </c>
      <c r="DE69" s="76" t="str">
        <f t="shared" si="43"/>
        <v> </v>
      </c>
      <c r="DF69" s="76" t="str">
        <f t="shared" si="43"/>
        <v> </v>
      </c>
      <c r="DG69" s="76" t="str">
        <f t="shared" si="43"/>
        <v> </v>
      </c>
      <c r="DH69" s="76" t="str">
        <f t="shared" si="43"/>
        <v> </v>
      </c>
      <c r="DI69" s="77" t="str">
        <f t="shared" si="43"/>
        <v> </v>
      </c>
    </row>
    <row r="70" spans="1:113" ht="25.5">
      <c r="A70" s="81"/>
      <c r="B70" s="84">
        <f>Responsabilites!$A69</f>
        <v>59</v>
      </c>
      <c r="C70" s="72" t="str">
        <f>Responsabilites!$B69</f>
        <v>Former les formateurs et tuteurs à l'utilisation de l'environnement</v>
      </c>
      <c r="D70" s="71" t="str">
        <f>IF(Responsabilites!AA69&gt;0,Responsabilites!AA69,IF(Responsabilites!AB69&gt;0,Responsabilites!AB69,Responsabilites!AC69))</f>
        <v>Chef de projet</v>
      </c>
      <c r="E70" s="32">
        <v>40451.4384375</v>
      </c>
      <c r="F70" s="32">
        <v>40481.4384375</v>
      </c>
      <c r="G70" s="34">
        <f t="shared" si="46"/>
        <v>30</v>
      </c>
      <c r="H70" s="33">
        <v>0</v>
      </c>
      <c r="I70" s="76" t="str">
        <f t="shared" si="39"/>
        <v> </v>
      </c>
      <c r="J70" s="76" t="str">
        <f t="shared" si="39"/>
        <v> </v>
      </c>
      <c r="K70" s="76" t="str">
        <f t="shared" si="39"/>
        <v> </v>
      </c>
      <c r="L70" s="76" t="str">
        <f t="shared" si="39"/>
        <v> </v>
      </c>
      <c r="M70" s="76" t="str">
        <f t="shared" si="39"/>
        <v> </v>
      </c>
      <c r="N70" s="76" t="str">
        <f t="shared" si="39"/>
        <v> </v>
      </c>
      <c r="O70" s="76" t="str">
        <f t="shared" si="39"/>
        <v> </v>
      </c>
      <c r="P70" s="76" t="str">
        <f t="shared" si="39"/>
        <v> </v>
      </c>
      <c r="Q70" s="76" t="str">
        <f t="shared" si="39"/>
        <v> </v>
      </c>
      <c r="R70" s="76" t="str">
        <f t="shared" si="39"/>
        <v> </v>
      </c>
      <c r="S70" s="76" t="str">
        <f t="shared" si="39"/>
        <v> </v>
      </c>
      <c r="T70" s="76" t="str">
        <f t="shared" si="39"/>
        <v> </v>
      </c>
      <c r="U70" s="76" t="str">
        <f t="shared" si="39"/>
        <v> </v>
      </c>
      <c r="V70" s="76" t="str">
        <f t="shared" si="39"/>
        <v> </v>
      </c>
      <c r="W70" s="76" t="str">
        <f t="shared" si="36"/>
        <v> </v>
      </c>
      <c r="X70" s="76" t="str">
        <f t="shared" si="36"/>
        <v> </v>
      </c>
      <c r="Y70" s="76" t="str">
        <f t="shared" si="36"/>
        <v> </v>
      </c>
      <c r="Z70" s="76" t="str">
        <f t="shared" si="36"/>
        <v> </v>
      </c>
      <c r="AA70" s="76" t="str">
        <f t="shared" si="36"/>
        <v> </v>
      </c>
      <c r="AB70" s="76" t="str">
        <f t="shared" si="36"/>
        <v> </v>
      </c>
      <c r="AC70" s="76" t="str">
        <f t="shared" si="36"/>
        <v> </v>
      </c>
      <c r="AD70" s="76" t="str">
        <f t="shared" si="36"/>
        <v> </v>
      </c>
      <c r="AE70" s="76" t="str">
        <f t="shared" si="36"/>
        <v> </v>
      </c>
      <c r="AF70" s="76" t="str">
        <f t="shared" si="36"/>
        <v> </v>
      </c>
      <c r="AG70" s="76" t="str">
        <f t="shared" si="36"/>
        <v> </v>
      </c>
      <c r="AH70" s="76" t="str">
        <f t="shared" si="36"/>
        <v> </v>
      </c>
      <c r="AI70" s="76" t="str">
        <f t="shared" si="36"/>
        <v> </v>
      </c>
      <c r="AJ70" s="76" t="str">
        <f t="shared" si="36"/>
        <v> </v>
      </c>
      <c r="AK70" s="76" t="str">
        <f t="shared" si="36"/>
        <v> </v>
      </c>
      <c r="AL70" s="76" t="str">
        <f t="shared" si="36"/>
        <v> </v>
      </c>
      <c r="AM70" s="76" t="str">
        <f t="shared" si="40"/>
        <v> </v>
      </c>
      <c r="AN70" s="76" t="str">
        <f t="shared" si="40"/>
        <v> </v>
      </c>
      <c r="AO70" s="76" t="str">
        <f t="shared" si="40"/>
        <v> </v>
      </c>
      <c r="AP70" s="76" t="str">
        <f t="shared" si="40"/>
        <v> </v>
      </c>
      <c r="AQ70" s="76" t="str">
        <f t="shared" si="40"/>
        <v> </v>
      </c>
      <c r="AR70" s="76" t="str">
        <f t="shared" si="40"/>
        <v> </v>
      </c>
      <c r="AS70" s="76" t="str">
        <f t="shared" si="40"/>
        <v> </v>
      </c>
      <c r="AT70" s="76" t="str">
        <f t="shared" si="40"/>
        <v> </v>
      </c>
      <c r="AU70" s="76" t="str">
        <f t="shared" si="40"/>
        <v> </v>
      </c>
      <c r="AV70" s="76" t="str">
        <f t="shared" si="40"/>
        <v>x</v>
      </c>
      <c r="AW70" s="76" t="str">
        <f t="shared" si="40"/>
        <v>x</v>
      </c>
      <c r="AX70" s="76" t="str">
        <f t="shared" si="40"/>
        <v>x</v>
      </c>
      <c r="AY70" s="76" t="str">
        <f t="shared" si="40"/>
        <v>x</v>
      </c>
      <c r="AZ70" s="76" t="str">
        <f t="shared" si="40"/>
        <v>x</v>
      </c>
      <c r="BA70" s="76" t="str">
        <f t="shared" si="37"/>
        <v> </v>
      </c>
      <c r="BB70" s="76" t="str">
        <f t="shared" si="37"/>
        <v> </v>
      </c>
      <c r="BC70" s="76" t="str">
        <f t="shared" si="37"/>
        <v> </v>
      </c>
      <c r="BD70" s="76" t="str">
        <f t="shared" si="37"/>
        <v> </v>
      </c>
      <c r="BE70" s="76" t="str">
        <f t="shared" si="37"/>
        <v> </v>
      </c>
      <c r="BF70" s="76" t="str">
        <f t="shared" si="37"/>
        <v> </v>
      </c>
      <c r="BG70" s="76" t="str">
        <f t="shared" si="37"/>
        <v> </v>
      </c>
      <c r="BH70" s="76" t="str">
        <f t="shared" si="37"/>
        <v> </v>
      </c>
      <c r="BI70" s="76" t="str">
        <f t="shared" si="37"/>
        <v> </v>
      </c>
      <c r="BJ70" s="76" t="str">
        <f t="shared" si="37"/>
        <v> </v>
      </c>
      <c r="BK70" s="76" t="str">
        <f t="shared" si="37"/>
        <v> </v>
      </c>
      <c r="BL70" s="76" t="str">
        <f t="shared" si="37"/>
        <v> </v>
      </c>
      <c r="BM70" s="76" t="str">
        <f t="shared" si="37"/>
        <v> </v>
      </c>
      <c r="BN70" s="76" t="str">
        <f t="shared" si="37"/>
        <v> </v>
      </c>
      <c r="BO70" s="76" t="str">
        <f t="shared" si="37"/>
        <v> </v>
      </c>
      <c r="BP70" s="76" t="str">
        <f t="shared" si="37"/>
        <v> </v>
      </c>
      <c r="BQ70" s="76" t="str">
        <f t="shared" si="41"/>
        <v> </v>
      </c>
      <c r="BR70" s="76" t="str">
        <f t="shared" si="41"/>
        <v> </v>
      </c>
      <c r="BS70" s="76" t="str">
        <f t="shared" si="41"/>
        <v> </v>
      </c>
      <c r="BT70" s="76" t="str">
        <f t="shared" si="41"/>
        <v> </v>
      </c>
      <c r="BU70" s="76" t="str">
        <f t="shared" si="41"/>
        <v> </v>
      </c>
      <c r="BV70" s="76" t="str">
        <f t="shared" si="41"/>
        <v> </v>
      </c>
      <c r="BW70" s="76" t="str">
        <f t="shared" si="41"/>
        <v> </v>
      </c>
      <c r="BX70" s="76" t="str">
        <f t="shared" si="41"/>
        <v> </v>
      </c>
      <c r="BY70" s="76" t="str">
        <f t="shared" si="41"/>
        <v> </v>
      </c>
      <c r="BZ70" s="76" t="str">
        <f t="shared" si="41"/>
        <v> </v>
      </c>
      <c r="CA70" s="76" t="str">
        <f t="shared" si="41"/>
        <v> </v>
      </c>
      <c r="CB70" s="76" t="str">
        <f t="shared" si="41"/>
        <v> </v>
      </c>
      <c r="CC70" s="76" t="str">
        <f t="shared" si="41"/>
        <v> </v>
      </c>
      <c r="CD70" s="76" t="str">
        <f t="shared" si="41"/>
        <v> </v>
      </c>
      <c r="CE70" s="76" t="str">
        <f t="shared" si="41"/>
        <v> </v>
      </c>
      <c r="CF70" s="76" t="str">
        <f t="shared" si="41"/>
        <v> </v>
      </c>
      <c r="CG70" s="76" t="str">
        <f t="shared" si="47"/>
        <v> </v>
      </c>
      <c r="CH70" s="76" t="str">
        <f t="shared" si="47"/>
        <v> </v>
      </c>
      <c r="CI70" s="76" t="str">
        <f t="shared" si="38"/>
        <v> </v>
      </c>
      <c r="CJ70" s="76" t="str">
        <f t="shared" si="38"/>
        <v> </v>
      </c>
      <c r="CK70" s="76" t="str">
        <f t="shared" si="38"/>
        <v> </v>
      </c>
      <c r="CL70" s="76" t="str">
        <f t="shared" si="38"/>
        <v> </v>
      </c>
      <c r="CM70" s="76" t="str">
        <f t="shared" si="38"/>
        <v> </v>
      </c>
      <c r="CN70" s="76" t="str">
        <f t="shared" si="38"/>
        <v> </v>
      </c>
      <c r="CO70" s="76" t="str">
        <f t="shared" si="38"/>
        <v> </v>
      </c>
      <c r="CP70" s="76" t="str">
        <f t="shared" si="38"/>
        <v> </v>
      </c>
      <c r="CQ70" s="76" t="str">
        <f t="shared" si="38"/>
        <v> </v>
      </c>
      <c r="CR70" s="76" t="str">
        <f t="shared" si="38"/>
        <v> </v>
      </c>
      <c r="CS70" s="76" t="str">
        <f t="shared" si="38"/>
        <v> </v>
      </c>
      <c r="CT70" s="76" t="str">
        <f t="shared" si="38"/>
        <v> </v>
      </c>
      <c r="CU70" s="76" t="str">
        <f t="shared" si="38"/>
        <v> </v>
      </c>
      <c r="CV70" s="76" t="str">
        <f t="shared" si="38"/>
        <v> </v>
      </c>
      <c r="CW70" s="76" t="str">
        <f t="shared" si="43"/>
        <v> </v>
      </c>
      <c r="CX70" s="76" t="str">
        <f t="shared" si="43"/>
        <v> </v>
      </c>
      <c r="CY70" s="76" t="str">
        <f t="shared" si="43"/>
        <v> </v>
      </c>
      <c r="CZ70" s="76" t="str">
        <f t="shared" si="43"/>
        <v> </v>
      </c>
      <c r="DA70" s="76" t="str">
        <f t="shared" si="43"/>
        <v> </v>
      </c>
      <c r="DB70" s="76" t="str">
        <f t="shared" si="43"/>
        <v> </v>
      </c>
      <c r="DC70" s="76" t="str">
        <f t="shared" si="43"/>
        <v> </v>
      </c>
      <c r="DD70" s="76" t="str">
        <f t="shared" si="43"/>
        <v> </v>
      </c>
      <c r="DE70" s="76" t="str">
        <f t="shared" si="43"/>
        <v> </v>
      </c>
      <c r="DF70" s="76" t="str">
        <f t="shared" si="43"/>
        <v> </v>
      </c>
      <c r="DG70" s="76" t="str">
        <f t="shared" si="43"/>
        <v> </v>
      </c>
      <c r="DH70" s="76" t="str">
        <f t="shared" si="43"/>
        <v> </v>
      </c>
      <c r="DI70" s="77" t="str">
        <f t="shared" si="43"/>
        <v> </v>
      </c>
    </row>
    <row r="71" spans="1:113" ht="25.5">
      <c r="A71" s="81"/>
      <c r="B71" s="84">
        <f>Responsabilites!$A70</f>
        <v>60</v>
      </c>
      <c r="C71" s="72" t="str">
        <f>Responsabilites!$B70</f>
        <v>Obtenir un accord sur la diffusion (fin du développement)</v>
      </c>
      <c r="D71" s="71" t="str">
        <f>IF(Responsabilites!AA70&gt;0,Responsabilites!AA70,IF(Responsabilites!AB70&gt;0,Responsabilites!AB70,Responsabilites!AC70))</f>
        <v>Chef de projet</v>
      </c>
      <c r="E71" s="32">
        <v>40513.4384375</v>
      </c>
      <c r="F71" s="32">
        <v>40517.4384375</v>
      </c>
      <c r="G71" s="34">
        <f t="shared" si="46"/>
        <v>4</v>
      </c>
      <c r="H71" s="33">
        <v>0</v>
      </c>
      <c r="I71" s="76" t="str">
        <f t="shared" si="39"/>
        <v> </v>
      </c>
      <c r="J71" s="76" t="str">
        <f t="shared" si="39"/>
        <v> </v>
      </c>
      <c r="K71" s="76" t="str">
        <f t="shared" si="39"/>
        <v> </v>
      </c>
      <c r="L71" s="76" t="str">
        <f t="shared" si="39"/>
        <v> </v>
      </c>
      <c r="M71" s="76" t="str">
        <f t="shared" si="39"/>
        <v> </v>
      </c>
      <c r="N71" s="76" t="str">
        <f t="shared" si="39"/>
        <v> </v>
      </c>
      <c r="O71" s="76" t="str">
        <f t="shared" si="39"/>
        <v> </v>
      </c>
      <c r="P71" s="76" t="str">
        <f t="shared" si="39"/>
        <v> </v>
      </c>
      <c r="Q71" s="76" t="str">
        <f t="shared" si="39"/>
        <v> </v>
      </c>
      <c r="R71" s="76" t="str">
        <f t="shared" si="39"/>
        <v> </v>
      </c>
      <c r="S71" s="76" t="str">
        <f t="shared" si="39"/>
        <v> </v>
      </c>
      <c r="T71" s="76" t="str">
        <f t="shared" si="39"/>
        <v> </v>
      </c>
      <c r="U71" s="76" t="str">
        <f t="shared" si="39"/>
        <v> </v>
      </c>
      <c r="V71" s="76" t="str">
        <f t="shared" si="39"/>
        <v> </v>
      </c>
      <c r="W71" s="76" t="str">
        <f t="shared" si="39"/>
        <v> </v>
      </c>
      <c r="X71" s="76" t="str">
        <f t="shared" si="39"/>
        <v> </v>
      </c>
      <c r="Y71" s="76" t="str">
        <f t="shared" si="36"/>
        <v> </v>
      </c>
      <c r="Z71" s="76" t="str">
        <f t="shared" si="36"/>
        <v> </v>
      </c>
      <c r="AA71" s="76" t="str">
        <f t="shared" si="36"/>
        <v> </v>
      </c>
      <c r="AB71" s="76" t="str">
        <f t="shared" si="36"/>
        <v> </v>
      </c>
      <c r="AC71" s="76" t="str">
        <f t="shared" si="36"/>
        <v> </v>
      </c>
      <c r="AD71" s="76" t="str">
        <f t="shared" si="36"/>
        <v> </v>
      </c>
      <c r="AE71" s="76" t="str">
        <f t="shared" si="36"/>
        <v> </v>
      </c>
      <c r="AF71" s="76" t="str">
        <f t="shared" si="36"/>
        <v> </v>
      </c>
      <c r="AG71" s="76" t="str">
        <f t="shared" si="36"/>
        <v> </v>
      </c>
      <c r="AH71" s="76" t="str">
        <f t="shared" si="36"/>
        <v> </v>
      </c>
      <c r="AI71" s="76" t="str">
        <f aca="true" t="shared" si="48" ref="AI71:AN71">IF(AI$7&lt;$E71," ",IF(AI$7&gt;$F71," ","x"))</f>
        <v> </v>
      </c>
      <c r="AJ71" s="76" t="str">
        <f t="shared" si="48"/>
        <v> </v>
      </c>
      <c r="AK71" s="76" t="str">
        <f t="shared" si="48"/>
        <v> </v>
      </c>
      <c r="AL71" s="76" t="str">
        <f t="shared" si="48"/>
        <v> </v>
      </c>
      <c r="AM71" s="76" t="str">
        <f t="shared" si="48"/>
        <v> </v>
      </c>
      <c r="AN71" s="76" t="str">
        <f t="shared" si="48"/>
        <v> </v>
      </c>
      <c r="AO71" s="76" t="str">
        <f t="shared" si="40"/>
        <v> </v>
      </c>
      <c r="AP71" s="76" t="str">
        <f t="shared" si="40"/>
        <v> </v>
      </c>
      <c r="AQ71" s="76" t="str">
        <f t="shared" si="40"/>
        <v> </v>
      </c>
      <c r="AR71" s="76" t="str">
        <f t="shared" si="40"/>
        <v> </v>
      </c>
      <c r="AS71" s="76" t="str">
        <f t="shared" si="40"/>
        <v> </v>
      </c>
      <c r="AT71" s="76" t="str">
        <f t="shared" si="40"/>
        <v> </v>
      </c>
      <c r="AU71" s="76" t="str">
        <f t="shared" si="40"/>
        <v> </v>
      </c>
      <c r="AV71" s="76" t="str">
        <f t="shared" si="40"/>
        <v> </v>
      </c>
      <c r="AW71" s="76" t="str">
        <f t="shared" si="40"/>
        <v> </v>
      </c>
      <c r="AX71" s="76" t="str">
        <f t="shared" si="40"/>
        <v> </v>
      </c>
      <c r="AY71" s="76" t="str">
        <f t="shared" si="40"/>
        <v> </v>
      </c>
      <c r="AZ71" s="76" t="str">
        <f t="shared" si="40"/>
        <v> </v>
      </c>
      <c r="BA71" s="76" t="str">
        <f t="shared" si="40"/>
        <v> </v>
      </c>
      <c r="BB71" s="76" t="str">
        <f t="shared" si="40"/>
        <v> </v>
      </c>
      <c r="BC71" s="76" t="str">
        <f t="shared" si="37"/>
        <v> </v>
      </c>
      <c r="BD71" s="76" t="str">
        <f t="shared" si="37"/>
        <v> </v>
      </c>
      <c r="BE71" s="76" t="str">
        <f t="shared" si="37"/>
        <v>x</v>
      </c>
      <c r="BF71" s="76" t="str">
        <f t="shared" si="37"/>
        <v> </v>
      </c>
      <c r="BG71" s="76" t="str">
        <f t="shared" si="37"/>
        <v> </v>
      </c>
      <c r="BH71" s="76" t="str">
        <f t="shared" si="37"/>
        <v> </v>
      </c>
      <c r="BI71" s="76" t="str">
        <f t="shared" si="37"/>
        <v> </v>
      </c>
      <c r="BJ71" s="76" t="str">
        <f t="shared" si="37"/>
        <v> </v>
      </c>
      <c r="BK71" s="76" t="str">
        <f aca="true" t="shared" si="49" ref="BK71:CP81">IF(BK$7&lt;$E71," ",IF(BK$7&gt;$F71," ","x"))</f>
        <v> </v>
      </c>
      <c r="BL71" s="76" t="str">
        <f t="shared" si="49"/>
        <v> </v>
      </c>
      <c r="BM71" s="76" t="str">
        <f t="shared" si="49"/>
        <v> </v>
      </c>
      <c r="BN71" s="76" t="str">
        <f t="shared" si="49"/>
        <v> </v>
      </c>
      <c r="BO71" s="76" t="str">
        <f t="shared" si="49"/>
        <v> </v>
      </c>
      <c r="BP71" s="76" t="str">
        <f t="shared" si="49"/>
        <v> </v>
      </c>
      <c r="BQ71" s="76" t="str">
        <f t="shared" si="49"/>
        <v> </v>
      </c>
      <c r="BR71" s="76" t="str">
        <f t="shared" si="49"/>
        <v> </v>
      </c>
      <c r="BS71" s="76" t="str">
        <f t="shared" si="49"/>
        <v> </v>
      </c>
      <c r="BT71" s="76" t="str">
        <f t="shared" si="49"/>
        <v> </v>
      </c>
      <c r="BU71" s="76" t="str">
        <f t="shared" si="41"/>
        <v> </v>
      </c>
      <c r="BV71" s="76" t="str">
        <f t="shared" si="41"/>
        <v> </v>
      </c>
      <c r="BW71" s="76" t="str">
        <f t="shared" si="41"/>
        <v> </v>
      </c>
      <c r="BX71" s="76" t="str">
        <f t="shared" si="41"/>
        <v> </v>
      </c>
      <c r="BY71" s="76" t="str">
        <f t="shared" si="41"/>
        <v> </v>
      </c>
      <c r="BZ71" s="76" t="str">
        <f t="shared" si="41"/>
        <v> </v>
      </c>
      <c r="CA71" s="76" t="str">
        <f t="shared" si="41"/>
        <v> </v>
      </c>
      <c r="CB71" s="76" t="str">
        <f t="shared" si="41"/>
        <v> </v>
      </c>
      <c r="CC71" s="76" t="str">
        <f t="shared" si="41"/>
        <v> </v>
      </c>
      <c r="CD71" s="76" t="str">
        <f t="shared" si="41"/>
        <v> </v>
      </c>
      <c r="CE71" s="76" t="str">
        <f t="shared" si="41"/>
        <v> </v>
      </c>
      <c r="CF71" s="76" t="str">
        <f t="shared" si="41"/>
        <v> </v>
      </c>
      <c r="CG71" s="76" t="str">
        <f t="shared" si="47"/>
        <v> </v>
      </c>
      <c r="CH71" s="76" t="str">
        <f t="shared" si="47"/>
        <v> </v>
      </c>
      <c r="CI71" s="76" t="str">
        <f aca="true" t="shared" si="50" ref="CI71:CX71">IF(CI$7&lt;$E71," ",IF(CI$7&gt;$F71," ","x"))</f>
        <v> </v>
      </c>
      <c r="CJ71" s="76" t="str">
        <f t="shared" si="50"/>
        <v> </v>
      </c>
      <c r="CK71" s="76" t="str">
        <f t="shared" si="50"/>
        <v> </v>
      </c>
      <c r="CL71" s="76" t="str">
        <f t="shared" si="50"/>
        <v> </v>
      </c>
      <c r="CM71" s="76" t="str">
        <f t="shared" si="50"/>
        <v> </v>
      </c>
      <c r="CN71" s="76" t="str">
        <f t="shared" si="50"/>
        <v> </v>
      </c>
      <c r="CO71" s="76" t="str">
        <f t="shared" si="50"/>
        <v> </v>
      </c>
      <c r="CP71" s="76" t="str">
        <f t="shared" si="50"/>
        <v> </v>
      </c>
      <c r="CQ71" s="76" t="str">
        <f t="shared" si="50"/>
        <v> </v>
      </c>
      <c r="CR71" s="76" t="str">
        <f t="shared" si="50"/>
        <v> </v>
      </c>
      <c r="CS71" s="76" t="str">
        <f t="shared" si="50"/>
        <v> </v>
      </c>
      <c r="CT71" s="76" t="str">
        <f t="shared" si="50"/>
        <v> </v>
      </c>
      <c r="CU71" s="76" t="str">
        <f t="shared" si="50"/>
        <v> </v>
      </c>
      <c r="CV71" s="76" t="str">
        <f t="shared" si="50"/>
        <v> </v>
      </c>
      <c r="CW71" s="76" t="str">
        <f t="shared" si="50"/>
        <v> </v>
      </c>
      <c r="CX71" s="76" t="str">
        <f t="shared" si="50"/>
        <v> </v>
      </c>
      <c r="CY71" s="76" t="str">
        <f t="shared" si="43"/>
        <v> </v>
      </c>
      <c r="CZ71" s="76" t="str">
        <f t="shared" si="43"/>
        <v> </v>
      </c>
      <c r="DA71" s="76" t="str">
        <f t="shared" si="43"/>
        <v> </v>
      </c>
      <c r="DB71" s="76" t="str">
        <f t="shared" si="43"/>
        <v> </v>
      </c>
      <c r="DC71" s="76" t="str">
        <f t="shared" si="43"/>
        <v> </v>
      </c>
      <c r="DD71" s="76" t="str">
        <f t="shared" si="43"/>
        <v> </v>
      </c>
      <c r="DE71" s="76" t="str">
        <f t="shared" si="43"/>
        <v> </v>
      </c>
      <c r="DF71" s="76" t="str">
        <f t="shared" si="43"/>
        <v> </v>
      </c>
      <c r="DG71" s="76" t="str">
        <f t="shared" si="43"/>
        <v> </v>
      </c>
      <c r="DH71" s="76" t="str">
        <f t="shared" si="43"/>
        <v> </v>
      </c>
      <c r="DI71" s="77" t="str">
        <f t="shared" si="43"/>
        <v> </v>
      </c>
    </row>
    <row r="72" spans="1:113" ht="18">
      <c r="A72" s="81"/>
      <c r="B72" s="84">
        <f>Responsabilites!$A71</f>
        <v>61</v>
      </c>
      <c r="C72" s="72" t="str">
        <f>Responsabilites!$B71</f>
        <v>Admettre / Conseiller / Inscrire les apprenants</v>
      </c>
      <c r="D72" s="71" t="str">
        <f>IF(Responsabilites!AA71&gt;0,Responsabilites!AA71,IF(Responsabilites!AB71&gt;0,Responsabilites!AB71,Responsabilites!AC71))</f>
        <v>Institution</v>
      </c>
      <c r="E72" s="32">
        <v>40483.4384375</v>
      </c>
      <c r="F72" s="32">
        <v>40492.4384375</v>
      </c>
      <c r="G72" s="34">
        <f t="shared" si="46"/>
        <v>9</v>
      </c>
      <c r="H72" s="33">
        <v>0</v>
      </c>
      <c r="I72" s="76" t="str">
        <f t="shared" si="39"/>
        <v> </v>
      </c>
      <c r="J72" s="76" t="str">
        <f t="shared" si="39"/>
        <v> </v>
      </c>
      <c r="K72" s="76" t="str">
        <f t="shared" si="39"/>
        <v> </v>
      </c>
      <c r="L72" s="76" t="str">
        <f t="shared" si="39"/>
        <v> </v>
      </c>
      <c r="M72" s="76" t="str">
        <f t="shared" si="39"/>
        <v> </v>
      </c>
      <c r="N72" s="76" t="str">
        <f t="shared" si="39"/>
        <v> </v>
      </c>
      <c r="O72" s="76" t="str">
        <f t="shared" si="39"/>
        <v> </v>
      </c>
      <c r="P72" s="76" t="str">
        <f t="shared" si="39"/>
        <v> </v>
      </c>
      <c r="Q72" s="76" t="str">
        <f t="shared" si="39"/>
        <v> </v>
      </c>
      <c r="R72" s="76" t="str">
        <f t="shared" si="39"/>
        <v> </v>
      </c>
      <c r="S72" s="76" t="str">
        <f t="shared" si="39"/>
        <v> </v>
      </c>
      <c r="T72" s="76" t="str">
        <f t="shared" si="39"/>
        <v> </v>
      </c>
      <c r="U72" s="76" t="str">
        <f t="shared" si="39"/>
        <v> </v>
      </c>
      <c r="V72" s="76" t="str">
        <f t="shared" si="39"/>
        <v> </v>
      </c>
      <c r="W72" s="76" t="str">
        <f t="shared" si="39"/>
        <v> </v>
      </c>
      <c r="X72" s="76" t="str">
        <f t="shared" si="39"/>
        <v> </v>
      </c>
      <c r="Y72" s="76" t="str">
        <f aca="true" t="shared" si="51" ref="Y72:AN87">IF(Y$7&lt;$E72," ",IF(Y$7&gt;$F72," ","x"))</f>
        <v> </v>
      </c>
      <c r="Z72" s="76" t="str">
        <f t="shared" si="51"/>
        <v> </v>
      </c>
      <c r="AA72" s="76" t="str">
        <f t="shared" si="51"/>
        <v> </v>
      </c>
      <c r="AB72" s="76" t="str">
        <f t="shared" si="51"/>
        <v> </v>
      </c>
      <c r="AC72" s="76" t="str">
        <f t="shared" si="51"/>
        <v> </v>
      </c>
      <c r="AD72" s="76" t="str">
        <f t="shared" si="51"/>
        <v> </v>
      </c>
      <c r="AE72" s="76" t="str">
        <f t="shared" si="51"/>
        <v> </v>
      </c>
      <c r="AF72" s="76" t="str">
        <f t="shared" si="51"/>
        <v> </v>
      </c>
      <c r="AG72" s="76" t="str">
        <f t="shared" si="51"/>
        <v> </v>
      </c>
      <c r="AH72" s="76" t="str">
        <f t="shared" si="51"/>
        <v> </v>
      </c>
      <c r="AI72" s="76" t="str">
        <f t="shared" si="51"/>
        <v> </v>
      </c>
      <c r="AJ72" s="76" t="str">
        <f t="shared" si="51"/>
        <v> </v>
      </c>
      <c r="AK72" s="76" t="str">
        <f t="shared" si="51"/>
        <v> </v>
      </c>
      <c r="AL72" s="76" t="str">
        <f t="shared" si="51"/>
        <v> </v>
      </c>
      <c r="AM72" s="76" t="str">
        <f aca="true" t="shared" si="52" ref="AM72:AN77">IF(AM$7&lt;$E72," ",IF(AM$7&gt;$F72," ","x"))</f>
        <v> </v>
      </c>
      <c r="AN72" s="76" t="str">
        <f t="shared" si="52"/>
        <v> </v>
      </c>
      <c r="AO72" s="76" t="str">
        <f t="shared" si="40"/>
        <v> </v>
      </c>
      <c r="AP72" s="76" t="str">
        <f t="shared" si="40"/>
        <v> </v>
      </c>
      <c r="AQ72" s="76" t="str">
        <f t="shared" si="40"/>
        <v> </v>
      </c>
      <c r="AR72" s="76" t="str">
        <f t="shared" si="40"/>
        <v> </v>
      </c>
      <c r="AS72" s="76" t="str">
        <f t="shared" si="40"/>
        <v> </v>
      </c>
      <c r="AT72" s="76" t="str">
        <f t="shared" si="40"/>
        <v> </v>
      </c>
      <c r="AU72" s="76" t="str">
        <f t="shared" si="40"/>
        <v> </v>
      </c>
      <c r="AV72" s="76" t="str">
        <f t="shared" si="40"/>
        <v> </v>
      </c>
      <c r="AW72" s="76" t="str">
        <f t="shared" si="40"/>
        <v> </v>
      </c>
      <c r="AX72" s="76" t="str">
        <f t="shared" si="40"/>
        <v> </v>
      </c>
      <c r="AY72" s="76" t="str">
        <f t="shared" si="40"/>
        <v> </v>
      </c>
      <c r="AZ72" s="76" t="str">
        <f t="shared" si="40"/>
        <v> </v>
      </c>
      <c r="BA72" s="76" t="str">
        <f t="shared" si="40"/>
        <v>x</v>
      </c>
      <c r="BB72" s="76" t="str">
        <f t="shared" si="40"/>
        <v> </v>
      </c>
      <c r="BC72" s="76" t="str">
        <f aca="true" t="shared" si="53" ref="BC72:BR83">IF(BC$7&lt;$E72," ",IF(BC$7&gt;$F72," ","x"))</f>
        <v> </v>
      </c>
      <c r="BD72" s="76" t="str">
        <f t="shared" si="53"/>
        <v> </v>
      </c>
      <c r="BE72" s="76" t="str">
        <f t="shared" si="53"/>
        <v> </v>
      </c>
      <c r="BF72" s="76" t="str">
        <f t="shared" si="53"/>
        <v> </v>
      </c>
      <c r="BG72" s="76" t="str">
        <f t="shared" si="53"/>
        <v> </v>
      </c>
      <c r="BH72" s="76" t="str">
        <f t="shared" si="53"/>
        <v> </v>
      </c>
      <c r="BI72" s="76" t="str">
        <f t="shared" si="53"/>
        <v> </v>
      </c>
      <c r="BJ72" s="76" t="str">
        <f t="shared" si="53"/>
        <v> </v>
      </c>
      <c r="BK72" s="76" t="str">
        <f t="shared" si="53"/>
        <v> </v>
      </c>
      <c r="BL72" s="76" t="str">
        <f t="shared" si="53"/>
        <v> </v>
      </c>
      <c r="BM72" s="76" t="str">
        <f t="shared" si="53"/>
        <v> </v>
      </c>
      <c r="BN72" s="76" t="str">
        <f t="shared" si="53"/>
        <v> </v>
      </c>
      <c r="BO72" s="76" t="str">
        <f t="shared" si="53"/>
        <v> </v>
      </c>
      <c r="BP72" s="76" t="str">
        <f t="shared" si="53"/>
        <v> </v>
      </c>
      <c r="BQ72" s="76" t="str">
        <f t="shared" si="41"/>
        <v> </v>
      </c>
      <c r="BR72" s="76" t="str">
        <f t="shared" si="41"/>
        <v> </v>
      </c>
      <c r="BS72" s="76" t="str">
        <f t="shared" si="41"/>
        <v> </v>
      </c>
      <c r="BT72" s="76" t="str">
        <f t="shared" si="49"/>
        <v> </v>
      </c>
      <c r="BU72" s="76" t="str">
        <f t="shared" si="49"/>
        <v> </v>
      </c>
      <c r="BV72" s="76" t="str">
        <f t="shared" si="49"/>
        <v> </v>
      </c>
      <c r="BW72" s="76" t="str">
        <f t="shared" si="49"/>
        <v> </v>
      </c>
      <c r="BX72" s="76" t="str">
        <f t="shared" si="49"/>
        <v> </v>
      </c>
      <c r="BY72" s="76" t="str">
        <f t="shared" si="49"/>
        <v> </v>
      </c>
      <c r="BZ72" s="76" t="str">
        <f t="shared" si="49"/>
        <v> </v>
      </c>
      <c r="CA72" s="76" t="str">
        <f t="shared" si="49"/>
        <v> </v>
      </c>
      <c r="CB72" s="76" t="str">
        <f t="shared" si="49"/>
        <v> </v>
      </c>
      <c r="CC72" s="76" t="str">
        <f t="shared" si="49"/>
        <v> </v>
      </c>
      <c r="CD72" s="76" t="str">
        <f t="shared" si="49"/>
        <v> </v>
      </c>
      <c r="CE72" s="76" t="str">
        <f t="shared" si="49"/>
        <v> </v>
      </c>
      <c r="CF72" s="76" t="str">
        <f t="shared" si="49"/>
        <v> </v>
      </c>
      <c r="CG72" s="76" t="str">
        <f t="shared" si="49"/>
        <v> </v>
      </c>
      <c r="CH72" s="76" t="str">
        <f t="shared" si="49"/>
        <v> </v>
      </c>
      <c r="CI72" s="76" t="str">
        <f t="shared" si="49"/>
        <v> </v>
      </c>
      <c r="CJ72" s="76" t="str">
        <f t="shared" si="49"/>
        <v> </v>
      </c>
      <c r="CK72" s="76" t="str">
        <f t="shared" si="49"/>
        <v> </v>
      </c>
      <c r="CL72" s="76" t="str">
        <f t="shared" si="49"/>
        <v> </v>
      </c>
      <c r="CM72" s="76" t="str">
        <f t="shared" si="49"/>
        <v> </v>
      </c>
      <c r="CN72" s="76" t="str">
        <f t="shared" si="49"/>
        <v> </v>
      </c>
      <c r="CO72" s="76" t="str">
        <f t="shared" si="49"/>
        <v> </v>
      </c>
      <c r="CP72" s="76" t="str">
        <f t="shared" si="49"/>
        <v> </v>
      </c>
      <c r="CQ72" s="76" t="str">
        <f aca="true" t="shared" si="54" ref="CQ72:DF83">IF(CQ$7&lt;$E72," ",IF(CQ$7&gt;$F72," ","x"))</f>
        <v> </v>
      </c>
      <c r="CR72" s="76" t="str">
        <f t="shared" si="54"/>
        <v> </v>
      </c>
      <c r="CS72" s="76" t="str">
        <f t="shared" si="54"/>
        <v> </v>
      </c>
      <c r="CT72" s="76" t="str">
        <f t="shared" si="54"/>
        <v> </v>
      </c>
      <c r="CU72" s="76" t="str">
        <f t="shared" si="54"/>
        <v> </v>
      </c>
      <c r="CV72" s="76" t="str">
        <f t="shared" si="54"/>
        <v> </v>
      </c>
      <c r="CW72" s="76" t="str">
        <f t="shared" si="54"/>
        <v> </v>
      </c>
      <c r="CX72" s="76" t="str">
        <f t="shared" si="54"/>
        <v> </v>
      </c>
      <c r="CY72" s="76" t="str">
        <f t="shared" si="54"/>
        <v> </v>
      </c>
      <c r="CZ72" s="76" t="str">
        <f t="shared" si="54"/>
        <v> </v>
      </c>
      <c r="DA72" s="76" t="str">
        <f t="shared" si="54"/>
        <v> </v>
      </c>
      <c r="DB72" s="76" t="str">
        <f t="shared" si="54"/>
        <v> </v>
      </c>
      <c r="DC72" s="76" t="str">
        <f t="shared" si="54"/>
        <v> </v>
      </c>
      <c r="DD72" s="76" t="str">
        <f t="shared" si="54"/>
        <v> </v>
      </c>
      <c r="DE72" s="76" t="str">
        <f t="shared" si="54"/>
        <v> </v>
      </c>
      <c r="DF72" s="76" t="str">
        <f t="shared" si="54"/>
        <v> </v>
      </c>
      <c r="DG72" s="76" t="str">
        <f aca="true" t="shared" si="55" ref="DG72:DI83">IF(DG$7&lt;$E72," ",IF(DG$7&gt;$F72," ","x"))</f>
        <v> </v>
      </c>
      <c r="DH72" s="76" t="str">
        <f t="shared" si="55"/>
        <v> </v>
      </c>
      <c r="DI72" s="77" t="str">
        <f t="shared" si="55"/>
        <v> </v>
      </c>
    </row>
    <row r="73" spans="1:113" ht="25.5">
      <c r="A73" s="81"/>
      <c r="B73" s="84">
        <f>Responsabilites!$A72</f>
        <v>62</v>
      </c>
      <c r="C73" s="72" t="str">
        <f>Responsabilites!$B72</f>
        <v>Transmettre la documentation nécessaire aux apprenants</v>
      </c>
      <c r="D73" s="71" t="str">
        <f>IF(Responsabilites!AA72&gt;0,Responsabilites!AA72,IF(Responsabilites!AB72&gt;0,Responsabilites!AB72,Responsabilites!AC72))</f>
        <v>Institution</v>
      </c>
      <c r="E73" s="32">
        <v>40483.4384375</v>
      </c>
      <c r="F73" s="32">
        <v>40492.4384375</v>
      </c>
      <c r="G73" s="34">
        <f t="shared" si="46"/>
        <v>9</v>
      </c>
      <c r="H73" s="33">
        <v>0</v>
      </c>
      <c r="I73" s="76" t="str">
        <f t="shared" si="39"/>
        <v> </v>
      </c>
      <c r="J73" s="76" t="str">
        <f t="shared" si="39"/>
        <v> </v>
      </c>
      <c r="K73" s="76" t="str">
        <f t="shared" si="39"/>
        <v> </v>
      </c>
      <c r="L73" s="76" t="str">
        <f t="shared" si="39"/>
        <v> </v>
      </c>
      <c r="M73" s="76" t="str">
        <f t="shared" si="39"/>
        <v> </v>
      </c>
      <c r="N73" s="76" t="str">
        <f t="shared" si="39"/>
        <v> </v>
      </c>
      <c r="O73" s="76" t="str">
        <f t="shared" si="39"/>
        <v> </v>
      </c>
      <c r="P73" s="76" t="str">
        <f t="shared" si="39"/>
        <v> </v>
      </c>
      <c r="Q73" s="76" t="str">
        <f t="shared" si="39"/>
        <v> </v>
      </c>
      <c r="R73" s="76" t="str">
        <f aca="true" t="shared" si="56" ref="M73:X78">IF(R$7&lt;$E73," ",IF(R$7&gt;$F73," ","x"))</f>
        <v> </v>
      </c>
      <c r="S73" s="76" t="str">
        <f t="shared" si="56"/>
        <v> </v>
      </c>
      <c r="T73" s="76" t="str">
        <f t="shared" si="56"/>
        <v> </v>
      </c>
      <c r="U73" s="76" t="str">
        <f t="shared" si="56"/>
        <v> </v>
      </c>
      <c r="V73" s="76" t="str">
        <f t="shared" si="56"/>
        <v> </v>
      </c>
      <c r="W73" s="76" t="str">
        <f t="shared" si="56"/>
        <v> </v>
      </c>
      <c r="X73" s="76" t="str">
        <f t="shared" si="56"/>
        <v> </v>
      </c>
      <c r="Y73" s="76" t="str">
        <f t="shared" si="51"/>
        <v> </v>
      </c>
      <c r="Z73" s="76" t="str">
        <f t="shared" si="51"/>
        <v> </v>
      </c>
      <c r="AA73" s="76" t="str">
        <f t="shared" si="51"/>
        <v> </v>
      </c>
      <c r="AB73" s="76" t="str">
        <f t="shared" si="51"/>
        <v> </v>
      </c>
      <c r="AC73" s="76" t="str">
        <f t="shared" si="51"/>
        <v> </v>
      </c>
      <c r="AD73" s="76" t="str">
        <f t="shared" si="51"/>
        <v> </v>
      </c>
      <c r="AE73" s="76" t="str">
        <f t="shared" si="51"/>
        <v> </v>
      </c>
      <c r="AF73" s="76" t="str">
        <f t="shared" si="51"/>
        <v> </v>
      </c>
      <c r="AG73" s="76" t="str">
        <f t="shared" si="51"/>
        <v> </v>
      </c>
      <c r="AH73" s="76" t="str">
        <f t="shared" si="51"/>
        <v> </v>
      </c>
      <c r="AI73" s="76" t="str">
        <f t="shared" si="51"/>
        <v> </v>
      </c>
      <c r="AJ73" s="76" t="str">
        <f t="shared" si="51"/>
        <v> </v>
      </c>
      <c r="AK73" s="76" t="str">
        <f t="shared" si="51"/>
        <v> </v>
      </c>
      <c r="AL73" s="76" t="str">
        <f t="shared" si="51"/>
        <v> </v>
      </c>
      <c r="AM73" s="76" t="str">
        <f t="shared" si="52"/>
        <v> </v>
      </c>
      <c r="AN73" s="76" t="str">
        <f t="shared" si="52"/>
        <v> </v>
      </c>
      <c r="AO73" s="76" t="str">
        <f t="shared" si="40"/>
        <v> </v>
      </c>
      <c r="AP73" s="76" t="str">
        <f t="shared" si="40"/>
        <v> </v>
      </c>
      <c r="AQ73" s="76" t="str">
        <f t="shared" si="40"/>
        <v> </v>
      </c>
      <c r="AR73" s="76" t="str">
        <f t="shared" si="40"/>
        <v> </v>
      </c>
      <c r="AS73" s="76" t="str">
        <f t="shared" si="40"/>
        <v> </v>
      </c>
      <c r="AT73" s="76" t="str">
        <f t="shared" si="40"/>
        <v> </v>
      </c>
      <c r="AU73" s="76" t="str">
        <f t="shared" si="40"/>
        <v> </v>
      </c>
      <c r="AV73" s="76" t="str">
        <f t="shared" si="40"/>
        <v> </v>
      </c>
      <c r="AW73" s="76" t="str">
        <f t="shared" si="40"/>
        <v> </v>
      </c>
      <c r="AX73" s="76" t="str">
        <f t="shared" si="40"/>
        <v> </v>
      </c>
      <c r="AY73" s="76" t="str">
        <f t="shared" si="40"/>
        <v> </v>
      </c>
      <c r="AZ73" s="76" t="str">
        <f t="shared" si="40"/>
        <v> </v>
      </c>
      <c r="BA73" s="76" t="str">
        <f t="shared" si="40"/>
        <v>x</v>
      </c>
      <c r="BB73" s="76" t="str">
        <f t="shared" si="40"/>
        <v> </v>
      </c>
      <c r="BC73" s="76" t="str">
        <f t="shared" si="53"/>
        <v> </v>
      </c>
      <c r="BD73" s="76" t="str">
        <f t="shared" si="53"/>
        <v> </v>
      </c>
      <c r="BE73" s="76" t="str">
        <f t="shared" si="53"/>
        <v> </v>
      </c>
      <c r="BF73" s="76" t="str">
        <f t="shared" si="53"/>
        <v> </v>
      </c>
      <c r="BG73" s="76" t="str">
        <f t="shared" si="53"/>
        <v> </v>
      </c>
      <c r="BH73" s="76" t="str">
        <f t="shared" si="53"/>
        <v> </v>
      </c>
      <c r="BI73" s="76" t="str">
        <f t="shared" si="53"/>
        <v> </v>
      </c>
      <c r="BJ73" s="76" t="str">
        <f t="shared" si="53"/>
        <v> </v>
      </c>
      <c r="BK73" s="76" t="str">
        <f t="shared" si="53"/>
        <v> </v>
      </c>
      <c r="BL73" s="76" t="str">
        <f t="shared" si="53"/>
        <v> </v>
      </c>
      <c r="BM73" s="76" t="str">
        <f t="shared" si="53"/>
        <v> </v>
      </c>
      <c r="BN73" s="76" t="str">
        <f t="shared" si="53"/>
        <v> </v>
      </c>
      <c r="BO73" s="76" t="str">
        <f t="shared" si="53"/>
        <v> </v>
      </c>
      <c r="BP73" s="76" t="str">
        <f t="shared" si="53"/>
        <v> </v>
      </c>
      <c r="BQ73" s="76" t="str">
        <f t="shared" si="49"/>
        <v> </v>
      </c>
      <c r="BR73" s="76" t="str">
        <f t="shared" si="49"/>
        <v> </v>
      </c>
      <c r="BS73" s="76" t="str">
        <f t="shared" si="49"/>
        <v> </v>
      </c>
      <c r="BT73" s="76" t="str">
        <f t="shared" si="49"/>
        <v> </v>
      </c>
      <c r="BU73" s="76" t="str">
        <f t="shared" si="49"/>
        <v> </v>
      </c>
      <c r="BV73" s="76" t="str">
        <f t="shared" si="49"/>
        <v> </v>
      </c>
      <c r="BW73" s="76" t="str">
        <f t="shared" si="49"/>
        <v> </v>
      </c>
      <c r="BX73" s="76" t="str">
        <f t="shared" si="49"/>
        <v> </v>
      </c>
      <c r="BY73" s="76" t="str">
        <f t="shared" si="49"/>
        <v> </v>
      </c>
      <c r="BZ73" s="76" t="str">
        <f t="shared" si="49"/>
        <v> </v>
      </c>
      <c r="CA73" s="76" t="str">
        <f t="shared" si="49"/>
        <v> </v>
      </c>
      <c r="CB73" s="76" t="str">
        <f t="shared" si="49"/>
        <v> </v>
      </c>
      <c r="CC73" s="76" t="str">
        <f t="shared" si="49"/>
        <v> </v>
      </c>
      <c r="CD73" s="76" t="str">
        <f t="shared" si="49"/>
        <v> </v>
      </c>
      <c r="CE73" s="76" t="str">
        <f t="shared" si="49"/>
        <v> </v>
      </c>
      <c r="CF73" s="76" t="str">
        <f t="shared" si="49"/>
        <v> </v>
      </c>
      <c r="CG73" s="76" t="str">
        <f t="shared" si="49"/>
        <v> </v>
      </c>
      <c r="CH73" s="76" t="str">
        <f t="shared" si="49"/>
        <v> </v>
      </c>
      <c r="CI73" s="76" t="str">
        <f t="shared" si="49"/>
        <v> </v>
      </c>
      <c r="CJ73" s="76" t="str">
        <f t="shared" si="49"/>
        <v> </v>
      </c>
      <c r="CK73" s="76" t="str">
        <f t="shared" si="49"/>
        <v> </v>
      </c>
      <c r="CL73" s="76" t="str">
        <f t="shared" si="49"/>
        <v> </v>
      </c>
      <c r="CM73" s="76" t="str">
        <f t="shared" si="49"/>
        <v> </v>
      </c>
      <c r="CN73" s="76" t="str">
        <f t="shared" si="49"/>
        <v> </v>
      </c>
      <c r="CO73" s="76" t="str">
        <f t="shared" si="49"/>
        <v> </v>
      </c>
      <c r="CP73" s="76" t="str">
        <f t="shared" si="49"/>
        <v> </v>
      </c>
      <c r="CQ73" s="76" t="str">
        <f t="shared" si="54"/>
        <v> </v>
      </c>
      <c r="CR73" s="76" t="str">
        <f t="shared" si="54"/>
        <v> </v>
      </c>
      <c r="CS73" s="76" t="str">
        <f t="shared" si="54"/>
        <v> </v>
      </c>
      <c r="CT73" s="76" t="str">
        <f t="shared" si="54"/>
        <v> </v>
      </c>
      <c r="CU73" s="76" t="str">
        <f t="shared" si="54"/>
        <v> </v>
      </c>
      <c r="CV73" s="76" t="str">
        <f t="shared" si="54"/>
        <v> </v>
      </c>
      <c r="CW73" s="76" t="str">
        <f t="shared" si="54"/>
        <v> </v>
      </c>
      <c r="CX73" s="76" t="str">
        <f t="shared" si="54"/>
        <v> </v>
      </c>
      <c r="CY73" s="76" t="str">
        <f t="shared" si="54"/>
        <v> </v>
      </c>
      <c r="CZ73" s="76" t="str">
        <f t="shared" si="54"/>
        <v> </v>
      </c>
      <c r="DA73" s="76" t="str">
        <f t="shared" si="54"/>
        <v> </v>
      </c>
      <c r="DB73" s="76" t="str">
        <f t="shared" si="54"/>
        <v> </v>
      </c>
      <c r="DC73" s="76" t="str">
        <f t="shared" si="54"/>
        <v> </v>
      </c>
      <c r="DD73" s="76" t="str">
        <f t="shared" si="54"/>
        <v> </v>
      </c>
      <c r="DE73" s="76" t="str">
        <f t="shared" si="54"/>
        <v> </v>
      </c>
      <c r="DF73" s="76" t="str">
        <f t="shared" si="54"/>
        <v> </v>
      </c>
      <c r="DG73" s="76" t="str">
        <f t="shared" si="55"/>
        <v> </v>
      </c>
      <c r="DH73" s="76" t="str">
        <f t="shared" si="55"/>
        <v> </v>
      </c>
      <c r="DI73" s="77" t="str">
        <f t="shared" si="55"/>
        <v> </v>
      </c>
    </row>
    <row r="74" spans="1:113" ht="18">
      <c r="A74" s="81"/>
      <c r="B74" s="84">
        <f>Responsabilites!$A73</f>
        <v>63</v>
      </c>
      <c r="C74" s="72" t="str">
        <f>Responsabilites!$B73</f>
        <v>Former, encadrer et évaluer les apprenants</v>
      </c>
      <c r="D74" s="71" t="str">
        <f>IF(Responsabilites!AA73&gt;0,Responsabilites!AA73,IF(Responsabilites!AB73&gt;0,Responsabilites!AB73,Responsabilites!AC73))</f>
        <v>Tuteur(s)</v>
      </c>
      <c r="E74" s="32">
        <v>40483.4384375</v>
      </c>
      <c r="F74" s="32">
        <v>40492.4384375</v>
      </c>
      <c r="G74" s="34">
        <f t="shared" si="46"/>
        <v>9</v>
      </c>
      <c r="H74" s="33">
        <v>0</v>
      </c>
      <c r="I74" s="76" t="str">
        <f aca="true" t="shared" si="57" ref="I74:X89">IF(I$7&lt;$E74," ",IF(I$7&gt;$F74," ","x"))</f>
        <v> </v>
      </c>
      <c r="J74" s="76" t="str">
        <f t="shared" si="57"/>
        <v> </v>
      </c>
      <c r="K74" s="76" t="str">
        <f t="shared" si="57"/>
        <v> </v>
      </c>
      <c r="L74" s="76" t="str">
        <f t="shared" si="57"/>
        <v> </v>
      </c>
      <c r="M74" s="76" t="str">
        <f t="shared" si="56"/>
        <v> </v>
      </c>
      <c r="N74" s="76" t="str">
        <f t="shared" si="56"/>
        <v> </v>
      </c>
      <c r="O74" s="76" t="str">
        <f t="shared" si="56"/>
        <v> </v>
      </c>
      <c r="P74" s="76" t="str">
        <f t="shared" si="56"/>
        <v> </v>
      </c>
      <c r="Q74" s="76" t="str">
        <f t="shared" si="56"/>
        <v> </v>
      </c>
      <c r="R74" s="76" t="str">
        <f t="shared" si="56"/>
        <v> </v>
      </c>
      <c r="S74" s="76" t="str">
        <f t="shared" si="56"/>
        <v> </v>
      </c>
      <c r="T74" s="76" t="str">
        <f t="shared" si="56"/>
        <v> </v>
      </c>
      <c r="U74" s="76" t="str">
        <f t="shared" si="56"/>
        <v> </v>
      </c>
      <c r="V74" s="76" t="str">
        <f t="shared" si="56"/>
        <v> </v>
      </c>
      <c r="W74" s="76" t="str">
        <f t="shared" si="56"/>
        <v> </v>
      </c>
      <c r="X74" s="76" t="str">
        <f t="shared" si="56"/>
        <v> </v>
      </c>
      <c r="Y74" s="76" t="str">
        <f t="shared" si="51"/>
        <v> </v>
      </c>
      <c r="Z74" s="76" t="str">
        <f t="shared" si="51"/>
        <v> </v>
      </c>
      <c r="AA74" s="76" t="str">
        <f t="shared" si="51"/>
        <v> </v>
      </c>
      <c r="AB74" s="76" t="str">
        <f t="shared" si="51"/>
        <v> </v>
      </c>
      <c r="AC74" s="76" t="str">
        <f t="shared" si="51"/>
        <v> </v>
      </c>
      <c r="AD74" s="76" t="str">
        <f t="shared" si="51"/>
        <v> </v>
      </c>
      <c r="AE74" s="76" t="str">
        <f t="shared" si="51"/>
        <v> </v>
      </c>
      <c r="AF74" s="76" t="str">
        <f t="shared" si="51"/>
        <v> </v>
      </c>
      <c r="AG74" s="76" t="str">
        <f t="shared" si="51"/>
        <v> </v>
      </c>
      <c r="AH74" s="76" t="str">
        <f t="shared" si="51"/>
        <v> </v>
      </c>
      <c r="AI74" s="76" t="str">
        <f t="shared" si="51"/>
        <v> </v>
      </c>
      <c r="AJ74" s="76" t="str">
        <f t="shared" si="51"/>
        <v> </v>
      </c>
      <c r="AK74" s="76" t="str">
        <f t="shared" si="51"/>
        <v> </v>
      </c>
      <c r="AL74" s="76" t="str">
        <f t="shared" si="51"/>
        <v> </v>
      </c>
      <c r="AM74" s="76" t="str">
        <f t="shared" si="52"/>
        <v> </v>
      </c>
      <c r="AN74" s="76" t="str">
        <f t="shared" si="52"/>
        <v> </v>
      </c>
      <c r="AO74" s="76" t="str">
        <f t="shared" si="40"/>
        <v> </v>
      </c>
      <c r="AP74" s="76" t="str">
        <f t="shared" si="40"/>
        <v> </v>
      </c>
      <c r="AQ74" s="76" t="str">
        <f t="shared" si="40"/>
        <v> </v>
      </c>
      <c r="AR74" s="76" t="str">
        <f aca="true" t="shared" si="58" ref="AR74:BB74">IF(AR$7&lt;$E74," ",IF(AR$7&gt;$F74," ","x"))</f>
        <v> </v>
      </c>
      <c r="AS74" s="76" t="str">
        <f t="shared" si="58"/>
        <v> </v>
      </c>
      <c r="AT74" s="76" t="str">
        <f t="shared" si="58"/>
        <v> </v>
      </c>
      <c r="AU74" s="76" t="str">
        <f t="shared" si="58"/>
        <v> </v>
      </c>
      <c r="AV74" s="76" t="str">
        <f t="shared" si="58"/>
        <v> </v>
      </c>
      <c r="AW74" s="76" t="str">
        <f t="shared" si="58"/>
        <v> </v>
      </c>
      <c r="AX74" s="76" t="str">
        <f t="shared" si="58"/>
        <v> </v>
      </c>
      <c r="AY74" s="76" t="str">
        <f t="shared" si="58"/>
        <v> </v>
      </c>
      <c r="AZ74" s="76" t="str">
        <f t="shared" si="58"/>
        <v> </v>
      </c>
      <c r="BA74" s="76" t="str">
        <f t="shared" si="58"/>
        <v>x</v>
      </c>
      <c r="BB74" s="76" t="str">
        <f t="shared" si="58"/>
        <v> </v>
      </c>
      <c r="BC74" s="76" t="str">
        <f t="shared" si="53"/>
        <v> </v>
      </c>
      <c r="BD74" s="76" t="str">
        <f t="shared" si="53"/>
        <v> </v>
      </c>
      <c r="BE74" s="76" t="str">
        <f t="shared" si="53"/>
        <v> </v>
      </c>
      <c r="BF74" s="76" t="str">
        <f t="shared" si="53"/>
        <v> </v>
      </c>
      <c r="BG74" s="76" t="str">
        <f t="shared" si="53"/>
        <v> </v>
      </c>
      <c r="BH74" s="76" t="str">
        <f t="shared" si="53"/>
        <v> </v>
      </c>
      <c r="BI74" s="76" t="str">
        <f t="shared" si="53"/>
        <v> </v>
      </c>
      <c r="BJ74" s="76" t="str">
        <f t="shared" si="53"/>
        <v> </v>
      </c>
      <c r="BK74" s="76" t="str">
        <f t="shared" si="53"/>
        <v> </v>
      </c>
      <c r="BL74" s="76" t="str">
        <f t="shared" si="53"/>
        <v> </v>
      </c>
      <c r="BM74" s="76" t="str">
        <f t="shared" si="53"/>
        <v> </v>
      </c>
      <c r="BN74" s="76" t="str">
        <f t="shared" si="53"/>
        <v> </v>
      </c>
      <c r="BO74" s="76" t="str">
        <f t="shared" si="53"/>
        <v> </v>
      </c>
      <c r="BP74" s="76" t="str">
        <f t="shared" si="53"/>
        <v> </v>
      </c>
      <c r="BQ74" s="76" t="str">
        <f t="shared" si="49"/>
        <v> </v>
      </c>
      <c r="BR74" s="76" t="str">
        <f t="shared" si="49"/>
        <v> </v>
      </c>
      <c r="BS74" s="76" t="str">
        <f t="shared" si="49"/>
        <v> </v>
      </c>
      <c r="BT74" s="76" t="str">
        <f t="shared" si="49"/>
        <v> </v>
      </c>
      <c r="BU74" s="76" t="str">
        <f t="shared" si="49"/>
        <v> </v>
      </c>
      <c r="BV74" s="76" t="str">
        <f t="shared" si="49"/>
        <v> </v>
      </c>
      <c r="BW74" s="76" t="str">
        <f t="shared" si="49"/>
        <v> </v>
      </c>
      <c r="BX74" s="76" t="str">
        <f t="shared" si="49"/>
        <v> </v>
      </c>
      <c r="BY74" s="76" t="str">
        <f t="shared" si="49"/>
        <v> </v>
      </c>
      <c r="BZ74" s="76" t="str">
        <f t="shared" si="49"/>
        <v> </v>
      </c>
      <c r="CA74" s="76" t="str">
        <f t="shared" si="49"/>
        <v> </v>
      </c>
      <c r="CB74" s="76" t="str">
        <f t="shared" si="49"/>
        <v> </v>
      </c>
      <c r="CC74" s="76" t="str">
        <f t="shared" si="49"/>
        <v> </v>
      </c>
      <c r="CD74" s="76" t="str">
        <f t="shared" si="49"/>
        <v> </v>
      </c>
      <c r="CE74" s="76" t="str">
        <f t="shared" si="49"/>
        <v> </v>
      </c>
      <c r="CF74" s="76" t="str">
        <f t="shared" si="49"/>
        <v> </v>
      </c>
      <c r="CG74" s="76" t="str">
        <f t="shared" si="49"/>
        <v> </v>
      </c>
      <c r="CH74" s="76" t="str">
        <f t="shared" si="49"/>
        <v> </v>
      </c>
      <c r="CI74" s="76" t="str">
        <f t="shared" si="49"/>
        <v> </v>
      </c>
      <c r="CJ74" s="76" t="str">
        <f t="shared" si="49"/>
        <v> </v>
      </c>
      <c r="CK74" s="76" t="str">
        <f t="shared" si="49"/>
        <v> </v>
      </c>
      <c r="CL74" s="76" t="str">
        <f t="shared" si="49"/>
        <v> </v>
      </c>
      <c r="CM74" s="76" t="str">
        <f t="shared" si="49"/>
        <v> </v>
      </c>
      <c r="CN74" s="76" t="str">
        <f t="shared" si="49"/>
        <v> </v>
      </c>
      <c r="CO74" s="76" t="str">
        <f t="shared" si="49"/>
        <v> </v>
      </c>
      <c r="CP74" s="76" t="str">
        <f t="shared" si="49"/>
        <v> </v>
      </c>
      <c r="CQ74" s="76" t="str">
        <f t="shared" si="54"/>
        <v> </v>
      </c>
      <c r="CR74" s="76" t="str">
        <f t="shared" si="54"/>
        <v> </v>
      </c>
      <c r="CS74" s="76" t="str">
        <f t="shared" si="54"/>
        <v> </v>
      </c>
      <c r="CT74" s="76" t="str">
        <f t="shared" si="54"/>
        <v> </v>
      </c>
      <c r="CU74" s="76" t="str">
        <f t="shared" si="54"/>
        <v> </v>
      </c>
      <c r="CV74" s="76" t="str">
        <f t="shared" si="54"/>
        <v> </v>
      </c>
      <c r="CW74" s="76" t="str">
        <f t="shared" si="54"/>
        <v> </v>
      </c>
      <c r="CX74" s="76" t="str">
        <f t="shared" si="54"/>
        <v> </v>
      </c>
      <c r="CY74" s="76" t="str">
        <f t="shared" si="54"/>
        <v> </v>
      </c>
      <c r="CZ74" s="76" t="str">
        <f t="shared" si="54"/>
        <v> </v>
      </c>
      <c r="DA74" s="76" t="str">
        <f t="shared" si="54"/>
        <v> </v>
      </c>
      <c r="DB74" s="76" t="str">
        <f t="shared" si="54"/>
        <v> </v>
      </c>
      <c r="DC74" s="76" t="str">
        <f t="shared" si="54"/>
        <v> </v>
      </c>
      <c r="DD74" s="76" t="str">
        <f t="shared" si="54"/>
        <v> </v>
      </c>
      <c r="DE74" s="76" t="str">
        <f t="shared" si="54"/>
        <v> </v>
      </c>
      <c r="DF74" s="76" t="str">
        <f t="shared" si="54"/>
        <v> </v>
      </c>
      <c r="DG74" s="76" t="str">
        <f t="shared" si="55"/>
        <v> </v>
      </c>
      <c r="DH74" s="76" t="str">
        <f t="shared" si="55"/>
        <v> </v>
      </c>
      <c r="DI74" s="77" t="str">
        <f t="shared" si="55"/>
        <v> </v>
      </c>
    </row>
    <row r="75" spans="1:113" ht="18">
      <c r="A75" s="81"/>
      <c r="B75" s="84">
        <f>Responsabilites!$A74</f>
        <v>64</v>
      </c>
      <c r="C75" s="72" t="str">
        <f>Responsabilites!$B74</f>
        <v>Faire les mises à jour périodiques</v>
      </c>
      <c r="D75" s="71" t="str">
        <f>IF(Responsabilites!AA74&gt;0,Responsabilites!AA74,IF(Responsabilites!AB74&gt;0,Responsabilites!AB74,Responsabilites!AC74))</f>
        <v>Chef de projet</v>
      </c>
      <c r="E75" s="32">
        <v>40483.4384375</v>
      </c>
      <c r="F75" s="32">
        <v>40492.4384375</v>
      </c>
      <c r="G75" s="34">
        <f t="shared" si="46"/>
        <v>9</v>
      </c>
      <c r="H75" s="33">
        <v>0</v>
      </c>
      <c r="I75" s="76" t="str">
        <f t="shared" si="57"/>
        <v> </v>
      </c>
      <c r="J75" s="76" t="str">
        <f t="shared" si="57"/>
        <v> </v>
      </c>
      <c r="K75" s="76" t="str">
        <f t="shared" si="57"/>
        <v> </v>
      </c>
      <c r="L75" s="76" t="str">
        <f t="shared" si="57"/>
        <v> </v>
      </c>
      <c r="M75" s="76" t="str">
        <f t="shared" si="56"/>
        <v> </v>
      </c>
      <c r="N75" s="76" t="str">
        <f t="shared" si="56"/>
        <v> </v>
      </c>
      <c r="O75" s="76" t="str">
        <f t="shared" si="56"/>
        <v> </v>
      </c>
      <c r="P75" s="76" t="str">
        <f t="shared" si="56"/>
        <v> </v>
      </c>
      <c r="Q75" s="76" t="str">
        <f t="shared" si="56"/>
        <v> </v>
      </c>
      <c r="R75" s="76" t="str">
        <f t="shared" si="56"/>
        <v> </v>
      </c>
      <c r="S75" s="76" t="str">
        <f t="shared" si="56"/>
        <v> </v>
      </c>
      <c r="T75" s="76" t="str">
        <f t="shared" si="56"/>
        <v> </v>
      </c>
      <c r="U75" s="76" t="str">
        <f t="shared" si="56"/>
        <v> </v>
      </c>
      <c r="V75" s="76" t="str">
        <f t="shared" si="56"/>
        <v> </v>
      </c>
      <c r="W75" s="76" t="str">
        <f t="shared" si="56"/>
        <v> </v>
      </c>
      <c r="X75" s="76" t="str">
        <f t="shared" si="56"/>
        <v> </v>
      </c>
      <c r="Y75" s="76" t="str">
        <f t="shared" si="51"/>
        <v> </v>
      </c>
      <c r="Z75" s="76" t="str">
        <f t="shared" si="51"/>
        <v> </v>
      </c>
      <c r="AA75" s="76" t="str">
        <f t="shared" si="51"/>
        <v> </v>
      </c>
      <c r="AB75" s="76" t="str">
        <f t="shared" si="51"/>
        <v> </v>
      </c>
      <c r="AC75" s="76" t="str">
        <f t="shared" si="51"/>
        <v> </v>
      </c>
      <c r="AD75" s="76" t="str">
        <f t="shared" si="51"/>
        <v> </v>
      </c>
      <c r="AE75" s="76" t="str">
        <f t="shared" si="51"/>
        <v> </v>
      </c>
      <c r="AF75" s="76" t="str">
        <f t="shared" si="51"/>
        <v> </v>
      </c>
      <c r="AG75" s="76" t="str">
        <f t="shared" si="51"/>
        <v> </v>
      </c>
      <c r="AH75" s="76" t="str">
        <f t="shared" si="51"/>
        <v> </v>
      </c>
      <c r="AI75" s="76" t="str">
        <f t="shared" si="51"/>
        <v> </v>
      </c>
      <c r="AJ75" s="76" t="str">
        <f t="shared" si="51"/>
        <v> </v>
      </c>
      <c r="AK75" s="76" t="str">
        <f t="shared" si="51"/>
        <v> </v>
      </c>
      <c r="AL75" s="76" t="str">
        <f t="shared" si="51"/>
        <v> </v>
      </c>
      <c r="AM75" s="76" t="str">
        <f t="shared" si="52"/>
        <v> </v>
      </c>
      <c r="AN75" s="76" t="str">
        <f t="shared" si="52"/>
        <v> </v>
      </c>
      <c r="AO75" s="76" t="str">
        <f aca="true" t="shared" si="59" ref="AO75:BB83">IF(AO$7&lt;$E75," ",IF(AO$7&gt;$F75," ","x"))</f>
        <v> </v>
      </c>
      <c r="AP75" s="76" t="str">
        <f t="shared" si="59"/>
        <v> </v>
      </c>
      <c r="AQ75" s="76" t="str">
        <f t="shared" si="59"/>
        <v> </v>
      </c>
      <c r="AR75" s="76" t="str">
        <f t="shared" si="59"/>
        <v> </v>
      </c>
      <c r="AS75" s="76" t="str">
        <f t="shared" si="59"/>
        <v> </v>
      </c>
      <c r="AT75" s="76" t="str">
        <f t="shared" si="59"/>
        <v> </v>
      </c>
      <c r="AU75" s="76" t="str">
        <f t="shared" si="59"/>
        <v> </v>
      </c>
      <c r="AV75" s="76" t="str">
        <f t="shared" si="59"/>
        <v> </v>
      </c>
      <c r="AW75" s="76" t="str">
        <f t="shared" si="59"/>
        <v> </v>
      </c>
      <c r="AX75" s="76" t="str">
        <f t="shared" si="59"/>
        <v> </v>
      </c>
      <c r="AY75" s="76" t="str">
        <f t="shared" si="59"/>
        <v> </v>
      </c>
      <c r="AZ75" s="76" t="str">
        <f t="shared" si="59"/>
        <v> </v>
      </c>
      <c r="BA75" s="76" t="str">
        <f t="shared" si="59"/>
        <v>x</v>
      </c>
      <c r="BB75" s="76" t="str">
        <f t="shared" si="59"/>
        <v> </v>
      </c>
      <c r="BC75" s="76" t="str">
        <f t="shared" si="53"/>
        <v> </v>
      </c>
      <c r="BD75" s="76" t="str">
        <f t="shared" si="53"/>
        <v> </v>
      </c>
      <c r="BE75" s="76" t="str">
        <f t="shared" si="53"/>
        <v> </v>
      </c>
      <c r="BF75" s="76" t="str">
        <f t="shared" si="53"/>
        <v> </v>
      </c>
      <c r="BG75" s="76" t="str">
        <f t="shared" si="53"/>
        <v> </v>
      </c>
      <c r="BH75" s="76" t="str">
        <f t="shared" si="53"/>
        <v> </v>
      </c>
      <c r="BI75" s="76" t="str">
        <f t="shared" si="53"/>
        <v> </v>
      </c>
      <c r="BJ75" s="76" t="str">
        <f t="shared" si="53"/>
        <v> </v>
      </c>
      <c r="BK75" s="76" t="str">
        <f t="shared" si="53"/>
        <v> </v>
      </c>
      <c r="BL75" s="76" t="str">
        <f t="shared" si="53"/>
        <v> </v>
      </c>
      <c r="BM75" s="76" t="str">
        <f t="shared" si="53"/>
        <v> </v>
      </c>
      <c r="BN75" s="76" t="str">
        <f t="shared" si="53"/>
        <v> </v>
      </c>
      <c r="BO75" s="76" t="str">
        <f t="shared" si="53"/>
        <v> </v>
      </c>
      <c r="BP75" s="76" t="str">
        <f t="shared" si="53"/>
        <v> </v>
      </c>
      <c r="BQ75" s="76" t="str">
        <f t="shared" si="49"/>
        <v> </v>
      </c>
      <c r="BR75" s="76" t="str">
        <f t="shared" si="49"/>
        <v> </v>
      </c>
      <c r="BS75" s="76" t="str">
        <f t="shared" si="49"/>
        <v> </v>
      </c>
      <c r="BT75" s="76" t="str">
        <f t="shared" si="49"/>
        <v> </v>
      </c>
      <c r="BU75" s="76" t="str">
        <f t="shared" si="49"/>
        <v> </v>
      </c>
      <c r="BV75" s="76" t="str">
        <f t="shared" si="49"/>
        <v> </v>
      </c>
      <c r="BW75" s="76" t="str">
        <f t="shared" si="49"/>
        <v> </v>
      </c>
      <c r="BX75" s="76" t="str">
        <f t="shared" si="49"/>
        <v> </v>
      </c>
      <c r="BY75" s="76" t="str">
        <f t="shared" si="49"/>
        <v> </v>
      </c>
      <c r="BZ75" s="76" t="str">
        <f t="shared" si="49"/>
        <v> </v>
      </c>
      <c r="CA75" s="76" t="str">
        <f t="shared" si="49"/>
        <v> </v>
      </c>
      <c r="CB75" s="76" t="str">
        <f t="shared" si="49"/>
        <v> </v>
      </c>
      <c r="CC75" s="76" t="str">
        <f t="shared" si="49"/>
        <v> </v>
      </c>
      <c r="CD75" s="76" t="str">
        <f t="shared" si="49"/>
        <v> </v>
      </c>
      <c r="CE75" s="76" t="str">
        <f t="shared" si="49"/>
        <v> </v>
      </c>
      <c r="CF75" s="76" t="str">
        <f t="shared" si="49"/>
        <v> </v>
      </c>
      <c r="CG75" s="76" t="str">
        <f t="shared" si="49"/>
        <v> </v>
      </c>
      <c r="CH75" s="76" t="str">
        <f t="shared" si="49"/>
        <v> </v>
      </c>
      <c r="CI75" s="76" t="str">
        <f t="shared" si="49"/>
        <v> </v>
      </c>
      <c r="CJ75" s="76" t="str">
        <f t="shared" si="49"/>
        <v> </v>
      </c>
      <c r="CK75" s="76" t="str">
        <f t="shared" si="49"/>
        <v> </v>
      </c>
      <c r="CL75" s="76" t="str">
        <f t="shared" si="49"/>
        <v> </v>
      </c>
      <c r="CM75" s="76" t="str">
        <f t="shared" si="49"/>
        <v> </v>
      </c>
      <c r="CN75" s="76" t="str">
        <f t="shared" si="49"/>
        <v> </v>
      </c>
      <c r="CO75" s="76" t="str">
        <f t="shared" si="49"/>
        <v> </v>
      </c>
      <c r="CP75" s="76" t="str">
        <f t="shared" si="49"/>
        <v> </v>
      </c>
      <c r="CQ75" s="76" t="str">
        <f t="shared" si="54"/>
        <v> </v>
      </c>
      <c r="CR75" s="76" t="str">
        <f t="shared" si="54"/>
        <v> </v>
      </c>
      <c r="CS75" s="76" t="str">
        <f t="shared" si="54"/>
        <v> </v>
      </c>
      <c r="CT75" s="76" t="str">
        <f t="shared" si="54"/>
        <v> </v>
      </c>
      <c r="CU75" s="76" t="str">
        <f t="shared" si="54"/>
        <v> </v>
      </c>
      <c r="CV75" s="76" t="str">
        <f t="shared" si="54"/>
        <v> </v>
      </c>
      <c r="CW75" s="76" t="str">
        <f t="shared" si="54"/>
        <v> </v>
      </c>
      <c r="CX75" s="76" t="str">
        <f t="shared" si="54"/>
        <v> </v>
      </c>
      <c r="CY75" s="76" t="str">
        <f t="shared" si="54"/>
        <v> </v>
      </c>
      <c r="CZ75" s="76" t="str">
        <f t="shared" si="54"/>
        <v> </v>
      </c>
      <c r="DA75" s="76" t="str">
        <f t="shared" si="54"/>
        <v> </v>
      </c>
      <c r="DB75" s="76" t="str">
        <f t="shared" si="54"/>
        <v> </v>
      </c>
      <c r="DC75" s="76" t="str">
        <f t="shared" si="54"/>
        <v> </v>
      </c>
      <c r="DD75" s="76" t="str">
        <f t="shared" si="54"/>
        <v> </v>
      </c>
      <c r="DE75" s="76" t="str">
        <f t="shared" si="54"/>
        <v> </v>
      </c>
      <c r="DF75" s="76" t="str">
        <f t="shared" si="54"/>
        <v> </v>
      </c>
      <c r="DG75" s="76" t="str">
        <f t="shared" si="55"/>
        <v> </v>
      </c>
      <c r="DH75" s="76" t="str">
        <f t="shared" si="55"/>
        <v> </v>
      </c>
      <c r="DI75" s="77" t="str">
        <f t="shared" si="55"/>
        <v> </v>
      </c>
    </row>
    <row r="76" spans="1:113" ht="25.5">
      <c r="A76" s="81"/>
      <c r="B76" s="84">
        <f>Responsabilites!$A75</f>
        <v>65</v>
      </c>
      <c r="C76" s="72" t="str">
        <f>Responsabilites!$B75</f>
        <v>Traiter les plaintes et autres demandes de modification de la formation</v>
      </c>
      <c r="D76" s="71" t="str">
        <f>IF(Responsabilites!AA75&gt;0,Responsabilites!AA75,IF(Responsabilites!AB75&gt;0,Responsabilites!AB75,Responsabilites!AC75))</f>
        <v>Chef de projet</v>
      </c>
      <c r="E76" s="32">
        <v>40483.4384375</v>
      </c>
      <c r="F76" s="32">
        <v>40492.4384375</v>
      </c>
      <c r="G76" s="34">
        <f t="shared" si="46"/>
        <v>9</v>
      </c>
      <c r="H76" s="33">
        <v>0</v>
      </c>
      <c r="I76" s="76" t="str">
        <f t="shared" si="57"/>
        <v> </v>
      </c>
      <c r="J76" s="76" t="str">
        <f t="shared" si="57"/>
        <v> </v>
      </c>
      <c r="K76" s="76" t="str">
        <f t="shared" si="57"/>
        <v> </v>
      </c>
      <c r="L76" s="76" t="str">
        <f t="shared" si="57"/>
        <v> </v>
      </c>
      <c r="M76" s="76" t="str">
        <f t="shared" si="56"/>
        <v> </v>
      </c>
      <c r="N76" s="76" t="str">
        <f t="shared" si="56"/>
        <v> </v>
      </c>
      <c r="O76" s="76" t="str">
        <f t="shared" si="56"/>
        <v> </v>
      </c>
      <c r="P76" s="76" t="str">
        <f t="shared" si="56"/>
        <v> </v>
      </c>
      <c r="Q76" s="76" t="str">
        <f t="shared" si="56"/>
        <v> </v>
      </c>
      <c r="R76" s="76" t="str">
        <f t="shared" si="56"/>
        <v> </v>
      </c>
      <c r="S76" s="76" t="str">
        <f t="shared" si="56"/>
        <v> </v>
      </c>
      <c r="T76" s="76" t="str">
        <f t="shared" si="56"/>
        <v> </v>
      </c>
      <c r="U76" s="76" t="str">
        <f t="shared" si="56"/>
        <v> </v>
      </c>
      <c r="V76" s="76" t="str">
        <f t="shared" si="56"/>
        <v> </v>
      </c>
      <c r="W76" s="76" t="str">
        <f t="shared" si="56"/>
        <v> </v>
      </c>
      <c r="X76" s="76" t="str">
        <f t="shared" si="56"/>
        <v> </v>
      </c>
      <c r="Y76" s="76" t="str">
        <f t="shared" si="51"/>
        <v> </v>
      </c>
      <c r="Z76" s="76" t="str">
        <f t="shared" si="51"/>
        <v> </v>
      </c>
      <c r="AA76" s="76" t="str">
        <f t="shared" si="51"/>
        <v> </v>
      </c>
      <c r="AB76" s="76" t="str">
        <f t="shared" si="51"/>
        <v> </v>
      </c>
      <c r="AC76" s="76" t="str">
        <f t="shared" si="51"/>
        <v> </v>
      </c>
      <c r="AD76" s="76" t="str">
        <f t="shared" si="51"/>
        <v> </v>
      </c>
      <c r="AE76" s="76" t="str">
        <f t="shared" si="51"/>
        <v> </v>
      </c>
      <c r="AF76" s="76" t="str">
        <f t="shared" si="51"/>
        <v> </v>
      </c>
      <c r="AG76" s="76" t="str">
        <f t="shared" si="51"/>
        <v> </v>
      </c>
      <c r="AH76" s="76" t="str">
        <f t="shared" si="51"/>
        <v> </v>
      </c>
      <c r="AI76" s="76" t="str">
        <f t="shared" si="51"/>
        <v> </v>
      </c>
      <c r="AJ76" s="76" t="str">
        <f t="shared" si="51"/>
        <v> </v>
      </c>
      <c r="AK76" s="76" t="str">
        <f t="shared" si="51"/>
        <v> </v>
      </c>
      <c r="AL76" s="76" t="str">
        <f t="shared" si="51"/>
        <v> </v>
      </c>
      <c r="AM76" s="76" t="str">
        <f t="shared" si="52"/>
        <v> </v>
      </c>
      <c r="AN76" s="76" t="str">
        <f t="shared" si="52"/>
        <v> </v>
      </c>
      <c r="AO76" s="76" t="str">
        <f t="shared" si="59"/>
        <v> </v>
      </c>
      <c r="AP76" s="76" t="str">
        <f t="shared" si="59"/>
        <v> </v>
      </c>
      <c r="AQ76" s="76" t="str">
        <f t="shared" si="59"/>
        <v> </v>
      </c>
      <c r="AR76" s="76" t="str">
        <f t="shared" si="59"/>
        <v> </v>
      </c>
      <c r="AS76" s="76" t="str">
        <f t="shared" si="59"/>
        <v> </v>
      </c>
      <c r="AT76" s="76" t="str">
        <f t="shared" si="59"/>
        <v> </v>
      </c>
      <c r="AU76" s="76" t="str">
        <f t="shared" si="59"/>
        <v> </v>
      </c>
      <c r="AV76" s="76" t="str">
        <f t="shared" si="59"/>
        <v> </v>
      </c>
      <c r="AW76" s="76" t="str">
        <f t="shared" si="59"/>
        <v> </v>
      </c>
      <c r="AX76" s="76" t="str">
        <f t="shared" si="59"/>
        <v> </v>
      </c>
      <c r="AY76" s="76" t="str">
        <f t="shared" si="59"/>
        <v> </v>
      </c>
      <c r="AZ76" s="76" t="str">
        <f t="shared" si="59"/>
        <v> </v>
      </c>
      <c r="BA76" s="76" t="str">
        <f t="shared" si="59"/>
        <v>x</v>
      </c>
      <c r="BB76" s="76" t="str">
        <f t="shared" si="59"/>
        <v> </v>
      </c>
      <c r="BC76" s="76" t="str">
        <f t="shared" si="53"/>
        <v> </v>
      </c>
      <c r="BD76" s="76" t="str">
        <f t="shared" si="53"/>
        <v> </v>
      </c>
      <c r="BE76" s="76" t="str">
        <f t="shared" si="53"/>
        <v> </v>
      </c>
      <c r="BF76" s="76" t="str">
        <f t="shared" si="53"/>
        <v> </v>
      </c>
      <c r="BG76" s="76" t="str">
        <f t="shared" si="53"/>
        <v> </v>
      </c>
      <c r="BH76" s="76" t="str">
        <f t="shared" si="53"/>
        <v> </v>
      </c>
      <c r="BI76" s="76" t="str">
        <f t="shared" si="53"/>
        <v> </v>
      </c>
      <c r="BJ76" s="76" t="str">
        <f t="shared" si="53"/>
        <v> </v>
      </c>
      <c r="BK76" s="76" t="str">
        <f t="shared" si="53"/>
        <v> </v>
      </c>
      <c r="BL76" s="76" t="str">
        <f t="shared" si="53"/>
        <v> </v>
      </c>
      <c r="BM76" s="76" t="str">
        <f t="shared" si="53"/>
        <v> </v>
      </c>
      <c r="BN76" s="76" t="str">
        <f t="shared" si="53"/>
        <v> </v>
      </c>
      <c r="BO76" s="76" t="str">
        <f t="shared" si="53"/>
        <v> </v>
      </c>
      <c r="BP76" s="76" t="str">
        <f t="shared" si="53"/>
        <v> </v>
      </c>
      <c r="BQ76" s="76" t="str">
        <f t="shared" si="49"/>
        <v> </v>
      </c>
      <c r="BR76" s="76" t="str">
        <f t="shared" si="49"/>
        <v> </v>
      </c>
      <c r="BS76" s="76" t="str">
        <f t="shared" si="49"/>
        <v> </v>
      </c>
      <c r="BT76" s="76" t="str">
        <f t="shared" si="49"/>
        <v> </v>
      </c>
      <c r="BU76" s="76" t="str">
        <f t="shared" si="49"/>
        <v> </v>
      </c>
      <c r="BV76" s="76" t="str">
        <f t="shared" si="49"/>
        <v> </v>
      </c>
      <c r="BW76" s="76" t="str">
        <f t="shared" si="49"/>
        <v> </v>
      </c>
      <c r="BX76" s="76" t="str">
        <f t="shared" si="49"/>
        <v> </v>
      </c>
      <c r="BY76" s="76" t="str">
        <f t="shared" si="49"/>
        <v> </v>
      </c>
      <c r="BZ76" s="76" t="str">
        <f t="shared" si="49"/>
        <v> </v>
      </c>
      <c r="CA76" s="76" t="str">
        <f t="shared" si="49"/>
        <v> </v>
      </c>
      <c r="CB76" s="76" t="str">
        <f t="shared" si="49"/>
        <v> </v>
      </c>
      <c r="CC76" s="76" t="str">
        <f t="shared" si="49"/>
        <v> </v>
      </c>
      <c r="CD76" s="76" t="str">
        <f t="shared" si="49"/>
        <v> </v>
      </c>
      <c r="CE76" s="76" t="str">
        <f t="shared" si="49"/>
        <v> </v>
      </c>
      <c r="CF76" s="76" t="str">
        <f t="shared" si="49"/>
        <v> </v>
      </c>
      <c r="CG76" s="76" t="str">
        <f t="shared" si="49"/>
        <v> </v>
      </c>
      <c r="CH76" s="76" t="str">
        <f t="shared" si="49"/>
        <v> </v>
      </c>
      <c r="CI76" s="76" t="str">
        <f t="shared" si="49"/>
        <v> </v>
      </c>
      <c r="CJ76" s="76" t="str">
        <f t="shared" si="49"/>
        <v> </v>
      </c>
      <c r="CK76" s="76" t="str">
        <f t="shared" si="49"/>
        <v> </v>
      </c>
      <c r="CL76" s="76" t="str">
        <f t="shared" si="49"/>
        <v> </v>
      </c>
      <c r="CM76" s="76" t="str">
        <f t="shared" si="49"/>
        <v> </v>
      </c>
      <c r="CN76" s="76" t="str">
        <f t="shared" si="49"/>
        <v> </v>
      </c>
      <c r="CO76" s="76" t="str">
        <f t="shared" si="49"/>
        <v> </v>
      </c>
      <c r="CP76" s="76" t="str">
        <f t="shared" si="49"/>
        <v> </v>
      </c>
      <c r="CQ76" s="76" t="str">
        <f t="shared" si="54"/>
        <v> </v>
      </c>
      <c r="CR76" s="76" t="str">
        <f t="shared" si="54"/>
        <v> </v>
      </c>
      <c r="CS76" s="76" t="str">
        <f t="shared" si="54"/>
        <v> </v>
      </c>
      <c r="CT76" s="76" t="str">
        <f t="shared" si="54"/>
        <v> </v>
      </c>
      <c r="CU76" s="76" t="str">
        <f t="shared" si="54"/>
        <v> </v>
      </c>
      <c r="CV76" s="76" t="str">
        <f t="shared" si="54"/>
        <v> </v>
      </c>
      <c r="CW76" s="76" t="str">
        <f t="shared" si="54"/>
        <v> </v>
      </c>
      <c r="CX76" s="76" t="str">
        <f t="shared" si="54"/>
        <v> </v>
      </c>
      <c r="CY76" s="76" t="str">
        <f t="shared" si="54"/>
        <v> </v>
      </c>
      <c r="CZ76" s="76" t="str">
        <f t="shared" si="54"/>
        <v> </v>
      </c>
      <c r="DA76" s="76" t="str">
        <f t="shared" si="54"/>
        <v> </v>
      </c>
      <c r="DB76" s="76" t="str">
        <f t="shared" si="54"/>
        <v> </v>
      </c>
      <c r="DC76" s="76" t="str">
        <f t="shared" si="54"/>
        <v> </v>
      </c>
      <c r="DD76" s="76" t="str">
        <f t="shared" si="54"/>
        <v> </v>
      </c>
      <c r="DE76" s="76" t="str">
        <f t="shared" si="54"/>
        <v> </v>
      </c>
      <c r="DF76" s="76" t="str">
        <f t="shared" si="54"/>
        <v> </v>
      </c>
      <c r="DG76" s="76" t="str">
        <f t="shared" si="55"/>
        <v> </v>
      </c>
      <c r="DH76" s="76" t="str">
        <f t="shared" si="55"/>
        <v> </v>
      </c>
      <c r="DI76" s="77" t="str">
        <f t="shared" si="55"/>
        <v> </v>
      </c>
    </row>
    <row r="77" spans="1:113" ht="18">
      <c r="A77" s="81"/>
      <c r="B77" s="84">
        <f>Responsabilites!$A76</f>
        <v>66</v>
      </c>
      <c r="C77" s="72" t="str">
        <f>Responsabilites!$B76</f>
        <v>Assurer le soutien technique</v>
      </c>
      <c r="D77" s="71" t="str">
        <f>IF(Responsabilites!AA76&gt;0,Responsabilites!AA76,IF(Responsabilites!AB76&gt;0,Responsabilites!AB76,Responsabilites!AC76))</f>
        <v>Programmeur</v>
      </c>
      <c r="E77" s="32">
        <v>40483.4384375</v>
      </c>
      <c r="F77" s="32">
        <v>40492.4384375</v>
      </c>
      <c r="G77" s="34">
        <f t="shared" si="46"/>
        <v>9</v>
      </c>
      <c r="H77" s="33">
        <v>0</v>
      </c>
      <c r="I77" s="76" t="str">
        <f t="shared" si="57"/>
        <v> </v>
      </c>
      <c r="J77" s="76" t="str">
        <f t="shared" si="57"/>
        <v> </v>
      </c>
      <c r="K77" s="76" t="str">
        <f t="shared" si="57"/>
        <v> </v>
      </c>
      <c r="L77" s="76" t="str">
        <f t="shared" si="57"/>
        <v> </v>
      </c>
      <c r="M77" s="76" t="str">
        <f t="shared" si="56"/>
        <v> </v>
      </c>
      <c r="N77" s="76" t="str">
        <f t="shared" si="56"/>
        <v> </v>
      </c>
      <c r="O77" s="76" t="str">
        <f t="shared" si="56"/>
        <v> </v>
      </c>
      <c r="P77" s="76" t="str">
        <f t="shared" si="56"/>
        <v> </v>
      </c>
      <c r="Q77" s="76" t="str">
        <f t="shared" si="56"/>
        <v> </v>
      </c>
      <c r="R77" s="76" t="str">
        <f t="shared" si="56"/>
        <v> </v>
      </c>
      <c r="S77" s="76" t="str">
        <f t="shared" si="56"/>
        <v> </v>
      </c>
      <c r="T77" s="76" t="str">
        <f t="shared" si="56"/>
        <v> </v>
      </c>
      <c r="U77" s="76" t="str">
        <f t="shared" si="56"/>
        <v> </v>
      </c>
      <c r="V77" s="76" t="str">
        <f t="shared" si="56"/>
        <v> </v>
      </c>
      <c r="W77" s="76" t="str">
        <f t="shared" si="56"/>
        <v> </v>
      </c>
      <c r="X77" s="76" t="str">
        <f t="shared" si="56"/>
        <v> </v>
      </c>
      <c r="Y77" s="76" t="str">
        <f t="shared" si="51"/>
        <v> </v>
      </c>
      <c r="Z77" s="76" t="str">
        <f t="shared" si="51"/>
        <v> </v>
      </c>
      <c r="AA77" s="76" t="str">
        <f t="shared" si="51"/>
        <v> </v>
      </c>
      <c r="AB77" s="76" t="str">
        <f t="shared" si="51"/>
        <v> </v>
      </c>
      <c r="AC77" s="76" t="str">
        <f t="shared" si="51"/>
        <v> </v>
      </c>
      <c r="AD77" s="76" t="str">
        <f t="shared" si="51"/>
        <v> </v>
      </c>
      <c r="AE77" s="76" t="str">
        <f t="shared" si="51"/>
        <v> </v>
      </c>
      <c r="AF77" s="76" t="str">
        <f t="shared" si="51"/>
        <v> </v>
      </c>
      <c r="AG77" s="76" t="str">
        <f t="shared" si="51"/>
        <v> </v>
      </c>
      <c r="AH77" s="76" t="str">
        <f t="shared" si="51"/>
        <v> </v>
      </c>
      <c r="AI77" s="76" t="str">
        <f t="shared" si="51"/>
        <v> </v>
      </c>
      <c r="AJ77" s="76" t="str">
        <f t="shared" si="51"/>
        <v> </v>
      </c>
      <c r="AK77" s="76" t="str">
        <f t="shared" si="51"/>
        <v> </v>
      </c>
      <c r="AL77" s="76" t="str">
        <f t="shared" si="51"/>
        <v> </v>
      </c>
      <c r="AM77" s="76" t="str">
        <f t="shared" si="52"/>
        <v> </v>
      </c>
      <c r="AN77" s="76" t="str">
        <f t="shared" si="52"/>
        <v> </v>
      </c>
      <c r="AO77" s="76" t="str">
        <f t="shared" si="59"/>
        <v> </v>
      </c>
      <c r="AP77" s="76" t="str">
        <f t="shared" si="59"/>
        <v> </v>
      </c>
      <c r="AQ77" s="76" t="str">
        <f t="shared" si="59"/>
        <v> </v>
      </c>
      <c r="AR77" s="76" t="str">
        <f t="shared" si="59"/>
        <v> </v>
      </c>
      <c r="AS77" s="76" t="str">
        <f t="shared" si="59"/>
        <v> </v>
      </c>
      <c r="AT77" s="76" t="str">
        <f t="shared" si="59"/>
        <v> </v>
      </c>
      <c r="AU77" s="76" t="str">
        <f t="shared" si="59"/>
        <v> </v>
      </c>
      <c r="AV77" s="76" t="str">
        <f t="shared" si="59"/>
        <v> </v>
      </c>
      <c r="AW77" s="76" t="str">
        <f t="shared" si="59"/>
        <v> </v>
      </c>
      <c r="AX77" s="76" t="str">
        <f t="shared" si="59"/>
        <v> </v>
      </c>
      <c r="AY77" s="76" t="str">
        <f t="shared" si="59"/>
        <v> </v>
      </c>
      <c r="AZ77" s="76" t="str">
        <f t="shared" si="59"/>
        <v> </v>
      </c>
      <c r="BA77" s="76" t="str">
        <f t="shared" si="59"/>
        <v>x</v>
      </c>
      <c r="BB77" s="76" t="str">
        <f t="shared" si="59"/>
        <v> </v>
      </c>
      <c r="BC77" s="76" t="str">
        <f t="shared" si="53"/>
        <v> </v>
      </c>
      <c r="BD77" s="76" t="str">
        <f t="shared" si="53"/>
        <v> </v>
      </c>
      <c r="BE77" s="76" t="str">
        <f t="shared" si="53"/>
        <v> </v>
      </c>
      <c r="BF77" s="76" t="str">
        <f t="shared" si="53"/>
        <v> </v>
      </c>
      <c r="BG77" s="76" t="str">
        <f t="shared" si="53"/>
        <v> </v>
      </c>
      <c r="BH77" s="76" t="str">
        <f t="shared" si="53"/>
        <v> </v>
      </c>
      <c r="BI77" s="76" t="str">
        <f t="shared" si="53"/>
        <v> </v>
      </c>
      <c r="BJ77" s="76" t="str">
        <f t="shared" si="53"/>
        <v> </v>
      </c>
      <c r="BK77" s="76" t="str">
        <f t="shared" si="53"/>
        <v> </v>
      </c>
      <c r="BL77" s="76" t="str">
        <f t="shared" si="53"/>
        <v> </v>
      </c>
      <c r="BM77" s="76" t="str">
        <f t="shared" si="53"/>
        <v> </v>
      </c>
      <c r="BN77" s="76" t="str">
        <f t="shared" si="53"/>
        <v> </v>
      </c>
      <c r="BO77" s="76" t="str">
        <f t="shared" si="53"/>
        <v> </v>
      </c>
      <c r="BP77" s="76" t="str">
        <f t="shared" si="53"/>
        <v> </v>
      </c>
      <c r="BQ77" s="76" t="str">
        <f t="shared" si="49"/>
        <v> </v>
      </c>
      <c r="BR77" s="76" t="str">
        <f t="shared" si="49"/>
        <v> </v>
      </c>
      <c r="BS77" s="76" t="str">
        <f t="shared" si="49"/>
        <v> </v>
      </c>
      <c r="BT77" s="76" t="str">
        <f t="shared" si="49"/>
        <v> </v>
      </c>
      <c r="BU77" s="76" t="str">
        <f t="shared" si="49"/>
        <v> </v>
      </c>
      <c r="BV77" s="76" t="str">
        <f t="shared" si="49"/>
        <v> </v>
      </c>
      <c r="BW77" s="76" t="str">
        <f t="shared" si="49"/>
        <v> </v>
      </c>
      <c r="BX77" s="76" t="str">
        <f t="shared" si="49"/>
        <v> </v>
      </c>
      <c r="BY77" s="76" t="str">
        <f t="shared" si="49"/>
        <v> </v>
      </c>
      <c r="BZ77" s="76" t="str">
        <f t="shared" si="49"/>
        <v> </v>
      </c>
      <c r="CA77" s="76" t="str">
        <f t="shared" si="49"/>
        <v> </v>
      </c>
      <c r="CB77" s="76" t="str">
        <f t="shared" si="49"/>
        <v> </v>
      </c>
      <c r="CC77" s="76" t="str">
        <f t="shared" si="49"/>
        <v> </v>
      </c>
      <c r="CD77" s="76" t="str">
        <f t="shared" si="49"/>
        <v> </v>
      </c>
      <c r="CE77" s="76" t="str">
        <f t="shared" si="49"/>
        <v> </v>
      </c>
      <c r="CF77" s="76" t="str">
        <f t="shared" si="49"/>
        <v> </v>
      </c>
      <c r="CG77" s="76" t="str">
        <f t="shared" si="49"/>
        <v> </v>
      </c>
      <c r="CH77" s="76" t="str">
        <f t="shared" si="49"/>
        <v> </v>
      </c>
      <c r="CI77" s="76" t="str">
        <f t="shared" si="49"/>
        <v> </v>
      </c>
      <c r="CJ77" s="76" t="str">
        <f t="shared" si="49"/>
        <v> </v>
      </c>
      <c r="CK77" s="76" t="str">
        <f t="shared" si="49"/>
        <v> </v>
      </c>
      <c r="CL77" s="76" t="str">
        <f t="shared" si="49"/>
        <v> </v>
      </c>
      <c r="CM77" s="76" t="str">
        <f t="shared" si="49"/>
        <v> </v>
      </c>
      <c r="CN77" s="76" t="str">
        <f t="shared" si="49"/>
        <v> </v>
      </c>
      <c r="CO77" s="76" t="str">
        <f t="shared" si="49"/>
        <v> </v>
      </c>
      <c r="CP77" s="76" t="str">
        <f t="shared" si="49"/>
        <v> </v>
      </c>
      <c r="CQ77" s="76" t="str">
        <f t="shared" si="54"/>
        <v> </v>
      </c>
      <c r="CR77" s="76" t="str">
        <f t="shared" si="54"/>
        <v> </v>
      </c>
      <c r="CS77" s="76" t="str">
        <f t="shared" si="54"/>
        <v> </v>
      </c>
      <c r="CT77" s="76" t="str">
        <f t="shared" si="54"/>
        <v> </v>
      </c>
      <c r="CU77" s="76" t="str">
        <f t="shared" si="54"/>
        <v> </v>
      </c>
      <c r="CV77" s="76" t="str">
        <f t="shared" si="54"/>
        <v> </v>
      </c>
      <c r="CW77" s="76" t="str">
        <f t="shared" si="54"/>
        <v> </v>
      </c>
      <c r="CX77" s="76" t="str">
        <f t="shared" si="54"/>
        <v> </v>
      </c>
      <c r="CY77" s="76" t="str">
        <f t="shared" si="54"/>
        <v> </v>
      </c>
      <c r="CZ77" s="76" t="str">
        <f t="shared" si="54"/>
        <v> </v>
      </c>
      <c r="DA77" s="76" t="str">
        <f t="shared" si="54"/>
        <v> </v>
      </c>
      <c r="DB77" s="76" t="str">
        <f t="shared" si="54"/>
        <v> </v>
      </c>
      <c r="DC77" s="76" t="str">
        <f t="shared" si="54"/>
        <v> </v>
      </c>
      <c r="DD77" s="76" t="str">
        <f t="shared" si="54"/>
        <v> </v>
      </c>
      <c r="DE77" s="76" t="str">
        <f t="shared" si="54"/>
        <v> </v>
      </c>
      <c r="DF77" s="76" t="str">
        <f t="shared" si="54"/>
        <v> </v>
      </c>
      <c r="DG77" s="76" t="str">
        <f t="shared" si="55"/>
        <v> </v>
      </c>
      <c r="DH77" s="76" t="str">
        <f t="shared" si="55"/>
        <v> </v>
      </c>
      <c r="DI77" s="77" t="str">
        <f t="shared" si="55"/>
        <v> </v>
      </c>
    </row>
    <row r="78" spans="1:113" ht="18.75">
      <c r="A78" s="81"/>
      <c r="B78" s="85">
        <f>Responsabilites!$A77</f>
        <v>0</v>
      </c>
      <c r="C78" s="11" t="str">
        <f>Responsabilites!$B77</f>
        <v>ÉVALUATION</v>
      </c>
      <c r="D78" s="70"/>
      <c r="E78" s="40"/>
      <c r="F78" s="40"/>
      <c r="G78" s="41"/>
      <c r="H78" s="41"/>
      <c r="I78" s="46" t="str">
        <f t="shared" si="57"/>
        <v> </v>
      </c>
      <c r="J78" s="46" t="str">
        <f t="shared" si="57"/>
        <v> </v>
      </c>
      <c r="K78" s="46" t="str">
        <f t="shared" si="57"/>
        <v> </v>
      </c>
      <c r="L78" s="46" t="str">
        <f t="shared" si="57"/>
        <v> </v>
      </c>
      <c r="M78" s="46" t="str">
        <f t="shared" si="56"/>
        <v> </v>
      </c>
      <c r="N78" s="46" t="str">
        <f t="shared" si="56"/>
        <v> </v>
      </c>
      <c r="O78" s="46" t="str">
        <f t="shared" si="56"/>
        <v> </v>
      </c>
      <c r="P78" s="46" t="str">
        <f t="shared" si="56"/>
        <v> </v>
      </c>
      <c r="Q78" s="46" t="str">
        <f t="shared" si="56"/>
        <v> </v>
      </c>
      <c r="R78" s="46" t="str">
        <f t="shared" si="56"/>
        <v> </v>
      </c>
      <c r="S78" s="46" t="str">
        <f t="shared" si="56"/>
        <v> </v>
      </c>
      <c r="T78" s="46" t="str">
        <f t="shared" si="56"/>
        <v> </v>
      </c>
      <c r="U78" s="46" t="str">
        <f t="shared" si="56"/>
        <v> </v>
      </c>
      <c r="V78" s="46" t="str">
        <f t="shared" si="56"/>
        <v> </v>
      </c>
      <c r="W78" s="46" t="str">
        <f t="shared" si="56"/>
        <v> </v>
      </c>
      <c r="X78" s="46" t="str">
        <f t="shared" si="56"/>
        <v> </v>
      </c>
      <c r="Y78" s="46" t="str">
        <f t="shared" si="51"/>
        <v> </v>
      </c>
      <c r="Z78" s="46" t="str">
        <f t="shared" si="51"/>
        <v> </v>
      </c>
      <c r="AA78" s="46" t="str">
        <f t="shared" si="51"/>
        <v> </v>
      </c>
      <c r="AB78" s="46" t="str">
        <f t="shared" si="51"/>
        <v> </v>
      </c>
      <c r="AC78" s="46" t="str">
        <f t="shared" si="51"/>
        <v> </v>
      </c>
      <c r="AD78" s="46" t="str">
        <f t="shared" si="51"/>
        <v> </v>
      </c>
      <c r="AE78" s="46" t="str">
        <f t="shared" si="51"/>
        <v> </v>
      </c>
      <c r="AF78" s="46" t="str">
        <f t="shared" si="51"/>
        <v> </v>
      </c>
      <c r="AG78" s="46" t="str">
        <f t="shared" si="51"/>
        <v> </v>
      </c>
      <c r="AH78" s="46" t="str">
        <f t="shared" si="51"/>
        <v> </v>
      </c>
      <c r="AI78" s="46" t="str">
        <f t="shared" si="51"/>
        <v> </v>
      </c>
      <c r="AJ78" s="46" t="str">
        <f t="shared" si="51"/>
        <v> </v>
      </c>
      <c r="AK78" s="46" t="str">
        <f t="shared" si="51"/>
        <v> </v>
      </c>
      <c r="AL78" s="46" t="str">
        <f t="shared" si="51"/>
        <v> </v>
      </c>
      <c r="AM78" s="46" t="str">
        <f t="shared" si="51"/>
        <v> </v>
      </c>
      <c r="AN78" s="46" t="str">
        <f t="shared" si="51"/>
        <v> </v>
      </c>
      <c r="AO78" s="46" t="str">
        <f t="shared" si="59"/>
        <v> </v>
      </c>
      <c r="AP78" s="46" t="str">
        <f t="shared" si="59"/>
        <v> </v>
      </c>
      <c r="AQ78" s="46" t="str">
        <f t="shared" si="59"/>
        <v> </v>
      </c>
      <c r="AR78" s="46" t="str">
        <f t="shared" si="59"/>
        <v> </v>
      </c>
      <c r="AS78" s="46" t="str">
        <f t="shared" si="59"/>
        <v> </v>
      </c>
      <c r="AT78" s="46" t="str">
        <f t="shared" si="59"/>
        <v> </v>
      </c>
      <c r="AU78" s="46" t="str">
        <f t="shared" si="59"/>
        <v> </v>
      </c>
      <c r="AV78" s="46" t="str">
        <f t="shared" si="59"/>
        <v> </v>
      </c>
      <c r="AW78" s="46" t="str">
        <f t="shared" si="59"/>
        <v> </v>
      </c>
      <c r="AX78" s="46" t="str">
        <f t="shared" si="59"/>
        <v> </v>
      </c>
      <c r="AY78" s="46" t="str">
        <f t="shared" si="59"/>
        <v> </v>
      </c>
      <c r="AZ78" s="46" t="str">
        <f t="shared" si="59"/>
        <v> </v>
      </c>
      <c r="BA78" s="46" t="str">
        <f t="shared" si="59"/>
        <v> </v>
      </c>
      <c r="BB78" s="46" t="str">
        <f t="shared" si="59"/>
        <v> </v>
      </c>
      <c r="BC78" s="46" t="str">
        <f aca="true" t="shared" si="60" ref="BC78:BJ78">IF(BC$7&lt;$E78," ",IF(BC$7&gt;$F78," ","x"))</f>
        <v> </v>
      </c>
      <c r="BD78" s="46" t="str">
        <f t="shared" si="60"/>
        <v> </v>
      </c>
      <c r="BE78" s="46" t="str">
        <f t="shared" si="60"/>
        <v> </v>
      </c>
      <c r="BF78" s="46" t="str">
        <f t="shared" si="60"/>
        <v> </v>
      </c>
      <c r="BG78" s="46" t="str">
        <f t="shared" si="60"/>
        <v> </v>
      </c>
      <c r="BH78" s="46" t="str">
        <f t="shared" si="60"/>
        <v> </v>
      </c>
      <c r="BI78" s="46" t="str">
        <f t="shared" si="60"/>
        <v> </v>
      </c>
      <c r="BJ78" s="46" t="str">
        <f t="shared" si="60"/>
        <v> </v>
      </c>
      <c r="BK78" s="46" t="str">
        <f t="shared" si="53"/>
        <v> </v>
      </c>
      <c r="BL78" s="46" t="str">
        <f t="shared" si="53"/>
        <v> </v>
      </c>
      <c r="BM78" s="46" t="str">
        <f t="shared" si="53"/>
        <v> </v>
      </c>
      <c r="BN78" s="46" t="str">
        <f t="shared" si="53"/>
        <v> </v>
      </c>
      <c r="BO78" s="46" t="str">
        <f t="shared" si="53"/>
        <v> </v>
      </c>
      <c r="BP78" s="46" t="str">
        <f t="shared" si="53"/>
        <v> </v>
      </c>
      <c r="BQ78" s="46" t="str">
        <f t="shared" si="53"/>
        <v> </v>
      </c>
      <c r="BR78" s="46" t="str">
        <f t="shared" si="53"/>
        <v> </v>
      </c>
      <c r="BS78" s="46" t="str">
        <f aca="true" t="shared" si="61" ref="BS78:CZ78">IF(BS$7&lt;$E78," ",IF(BS$7&gt;$F78," ","x"))</f>
        <v> </v>
      </c>
      <c r="BT78" s="46" t="str">
        <f t="shared" si="61"/>
        <v> </v>
      </c>
      <c r="BU78" s="46" t="str">
        <f t="shared" si="61"/>
        <v> </v>
      </c>
      <c r="BV78" s="46" t="str">
        <f t="shared" si="61"/>
        <v> </v>
      </c>
      <c r="BW78" s="46" t="str">
        <f t="shared" si="61"/>
        <v> </v>
      </c>
      <c r="BX78" s="46" t="str">
        <f t="shared" si="61"/>
        <v> </v>
      </c>
      <c r="BY78" s="46" t="str">
        <f t="shared" si="61"/>
        <v> </v>
      </c>
      <c r="BZ78" s="46" t="str">
        <f t="shared" si="61"/>
        <v> </v>
      </c>
      <c r="CA78" s="46" t="str">
        <f t="shared" si="61"/>
        <v> </v>
      </c>
      <c r="CB78" s="46" t="str">
        <f t="shared" si="61"/>
        <v> </v>
      </c>
      <c r="CC78" s="46" t="str">
        <f t="shared" si="61"/>
        <v> </v>
      </c>
      <c r="CD78" s="46" t="str">
        <f t="shared" si="61"/>
        <v> </v>
      </c>
      <c r="CE78" s="46" t="str">
        <f t="shared" si="61"/>
        <v> </v>
      </c>
      <c r="CF78" s="46" t="str">
        <f t="shared" si="61"/>
        <v> </v>
      </c>
      <c r="CG78" s="46" t="str">
        <f t="shared" si="61"/>
        <v> </v>
      </c>
      <c r="CH78" s="46" t="str">
        <f t="shared" si="61"/>
        <v> </v>
      </c>
      <c r="CI78" s="46" t="str">
        <f t="shared" si="61"/>
        <v> </v>
      </c>
      <c r="CJ78" s="46" t="str">
        <f t="shared" si="61"/>
        <v> </v>
      </c>
      <c r="CK78" s="46" t="str">
        <f t="shared" si="61"/>
        <v> </v>
      </c>
      <c r="CL78" s="46" t="str">
        <f t="shared" si="61"/>
        <v> </v>
      </c>
      <c r="CM78" s="46" t="str">
        <f t="shared" si="61"/>
        <v> </v>
      </c>
      <c r="CN78" s="46" t="str">
        <f t="shared" si="61"/>
        <v> </v>
      </c>
      <c r="CO78" s="46" t="str">
        <f t="shared" si="61"/>
        <v> </v>
      </c>
      <c r="CP78" s="46" t="str">
        <f t="shared" si="61"/>
        <v> </v>
      </c>
      <c r="CQ78" s="46" t="str">
        <f t="shared" si="61"/>
        <v> </v>
      </c>
      <c r="CR78" s="46" t="str">
        <f t="shared" si="61"/>
        <v> </v>
      </c>
      <c r="CS78" s="46" t="str">
        <f t="shared" si="61"/>
        <v> </v>
      </c>
      <c r="CT78" s="46" t="str">
        <f t="shared" si="61"/>
        <v> </v>
      </c>
      <c r="CU78" s="46" t="str">
        <f t="shared" si="61"/>
        <v> </v>
      </c>
      <c r="CV78" s="46" t="str">
        <f t="shared" si="61"/>
        <v> </v>
      </c>
      <c r="CW78" s="46" t="str">
        <f t="shared" si="61"/>
        <v> </v>
      </c>
      <c r="CX78" s="46" t="str">
        <f t="shared" si="61"/>
        <v> </v>
      </c>
      <c r="CY78" s="46" t="str">
        <f t="shared" si="61"/>
        <v> </v>
      </c>
      <c r="CZ78" s="46" t="str">
        <f t="shared" si="61"/>
        <v> </v>
      </c>
      <c r="DA78" s="46" t="str">
        <f t="shared" si="54"/>
        <v> </v>
      </c>
      <c r="DB78" s="46" t="str">
        <f t="shared" si="54"/>
        <v> </v>
      </c>
      <c r="DC78" s="46" t="str">
        <f t="shared" si="54"/>
        <v> </v>
      </c>
      <c r="DD78" s="46" t="str">
        <f t="shared" si="54"/>
        <v> </v>
      </c>
      <c r="DE78" s="46" t="str">
        <f t="shared" si="54"/>
        <v> </v>
      </c>
      <c r="DF78" s="46" t="str">
        <f t="shared" si="54"/>
        <v> </v>
      </c>
      <c r="DG78" s="46" t="str">
        <f t="shared" si="55"/>
        <v> </v>
      </c>
      <c r="DH78" s="46" t="str">
        <f t="shared" si="55"/>
        <v> </v>
      </c>
      <c r="DI78" s="47" t="str">
        <f t="shared" si="55"/>
        <v> </v>
      </c>
    </row>
    <row r="79" spans="1:113" ht="25.5">
      <c r="A79" s="81"/>
      <c r="B79" s="84">
        <f>Responsabilites!$A78</f>
        <v>67</v>
      </c>
      <c r="C79" s="72" t="str">
        <f>Responsabilites!$B78</f>
        <v>Faire le diagnostic : Analyse des inscriptions et/ou enquête client</v>
      </c>
      <c r="D79" s="71" t="str">
        <f>IF(Responsabilites!AA78&gt;0,Responsabilites!AA78,IF(Responsabilites!AB78&gt;0,Responsabilites!AB78,Responsabilites!AC78))</f>
        <v>Institution</v>
      </c>
      <c r="E79" s="32">
        <v>40664.4384375</v>
      </c>
      <c r="F79" s="32">
        <v>40693.4384375</v>
      </c>
      <c r="G79" s="34">
        <f>F79-E79</f>
        <v>29</v>
      </c>
      <c r="H79" s="33">
        <v>0</v>
      </c>
      <c r="I79" s="76" t="str">
        <f t="shared" si="57"/>
        <v> </v>
      </c>
      <c r="J79" s="76" t="str">
        <f t="shared" si="57"/>
        <v> </v>
      </c>
      <c r="K79" s="76" t="str">
        <f t="shared" si="57"/>
        <v> </v>
      </c>
      <c r="L79" s="76" t="str">
        <f t="shared" si="57"/>
        <v> </v>
      </c>
      <c r="M79" s="76" t="str">
        <f t="shared" si="57"/>
        <v> </v>
      </c>
      <c r="N79" s="76" t="str">
        <f t="shared" si="57"/>
        <v> </v>
      </c>
      <c r="O79" s="76" t="str">
        <f t="shared" si="57"/>
        <v> </v>
      </c>
      <c r="P79" s="76" t="str">
        <f t="shared" si="57"/>
        <v> </v>
      </c>
      <c r="Q79" s="76" t="str">
        <f t="shared" si="57"/>
        <v> </v>
      </c>
      <c r="R79" s="76" t="str">
        <f t="shared" si="57"/>
        <v> </v>
      </c>
      <c r="S79" s="76" t="str">
        <f t="shared" si="57"/>
        <v> </v>
      </c>
      <c r="T79" s="76" t="str">
        <f t="shared" si="57"/>
        <v> </v>
      </c>
      <c r="U79" s="76" t="str">
        <f t="shared" si="57"/>
        <v> </v>
      </c>
      <c r="V79" s="76" t="str">
        <f t="shared" si="57"/>
        <v> </v>
      </c>
      <c r="W79" s="76" t="str">
        <f t="shared" si="57"/>
        <v> </v>
      </c>
      <c r="X79" s="76" t="str">
        <f t="shared" si="57"/>
        <v> </v>
      </c>
      <c r="Y79" s="76" t="str">
        <f t="shared" si="51"/>
        <v> </v>
      </c>
      <c r="Z79" s="76" t="str">
        <f t="shared" si="51"/>
        <v> </v>
      </c>
      <c r="AA79" s="76" t="str">
        <f t="shared" si="51"/>
        <v> </v>
      </c>
      <c r="AB79" s="76" t="str">
        <f t="shared" si="51"/>
        <v> </v>
      </c>
      <c r="AC79" s="76" t="str">
        <f t="shared" si="51"/>
        <v> </v>
      </c>
      <c r="AD79" s="76" t="str">
        <f t="shared" si="51"/>
        <v> </v>
      </c>
      <c r="AE79" s="76" t="str">
        <f t="shared" si="51"/>
        <v> </v>
      </c>
      <c r="AF79" s="76" t="str">
        <f t="shared" si="51"/>
        <v> </v>
      </c>
      <c r="AG79" s="76" t="str">
        <f t="shared" si="51"/>
        <v> </v>
      </c>
      <c r="AH79" s="76" t="str">
        <f t="shared" si="51"/>
        <v> </v>
      </c>
      <c r="AI79" s="76" t="str">
        <f t="shared" si="51"/>
        <v> </v>
      </c>
      <c r="AJ79" s="76" t="str">
        <f t="shared" si="51"/>
        <v> </v>
      </c>
      <c r="AK79" s="76" t="str">
        <f t="shared" si="51"/>
        <v> </v>
      </c>
      <c r="AL79" s="76" t="str">
        <f t="shared" si="51"/>
        <v> </v>
      </c>
      <c r="AM79" s="76" t="str">
        <f t="shared" si="51"/>
        <v> </v>
      </c>
      <c r="AN79" s="76" t="str">
        <f t="shared" si="51"/>
        <v> </v>
      </c>
      <c r="AO79" s="76" t="str">
        <f t="shared" si="59"/>
        <v> </v>
      </c>
      <c r="AP79" s="76" t="str">
        <f t="shared" si="59"/>
        <v> </v>
      </c>
      <c r="AQ79" s="76" t="str">
        <f t="shared" si="59"/>
        <v> </v>
      </c>
      <c r="AR79" s="76" t="str">
        <f t="shared" si="59"/>
        <v> </v>
      </c>
      <c r="AS79" s="76" t="str">
        <f t="shared" si="59"/>
        <v> </v>
      </c>
      <c r="AT79" s="76" t="str">
        <f t="shared" si="59"/>
        <v> </v>
      </c>
      <c r="AU79" s="76" t="str">
        <f t="shared" si="59"/>
        <v> </v>
      </c>
      <c r="AV79" s="76" t="str">
        <f t="shared" si="59"/>
        <v> </v>
      </c>
      <c r="AW79" s="76" t="str">
        <f t="shared" si="59"/>
        <v> </v>
      </c>
      <c r="AX79" s="76" t="str">
        <f t="shared" si="59"/>
        <v> </v>
      </c>
      <c r="AY79" s="76" t="str">
        <f t="shared" si="59"/>
        <v> </v>
      </c>
      <c r="AZ79" s="76" t="str">
        <f t="shared" si="59"/>
        <v> </v>
      </c>
      <c r="BA79" s="76" t="str">
        <f t="shared" si="59"/>
        <v> </v>
      </c>
      <c r="BB79" s="76" t="str">
        <f t="shared" si="59"/>
        <v> </v>
      </c>
      <c r="BC79" s="76" t="str">
        <f aca="true" t="shared" si="62" ref="BC79:BD83">IF(BC$7&lt;$E79," ",IF(BC$7&gt;$F79," ","x"))</f>
        <v> </v>
      </c>
      <c r="BD79" s="76" t="str">
        <f t="shared" si="62"/>
        <v> </v>
      </c>
      <c r="BE79" s="76" t="str">
        <f t="shared" si="53"/>
        <v> </v>
      </c>
      <c r="BF79" s="76" t="str">
        <f t="shared" si="53"/>
        <v> </v>
      </c>
      <c r="BG79" s="76" t="str">
        <f t="shared" si="53"/>
        <v> </v>
      </c>
      <c r="BH79" s="76" t="str">
        <f t="shared" si="53"/>
        <v> </v>
      </c>
      <c r="BI79" s="76" t="str">
        <f t="shared" si="53"/>
        <v> </v>
      </c>
      <c r="BJ79" s="76" t="str">
        <f t="shared" si="53"/>
        <v> </v>
      </c>
      <c r="BK79" s="76" t="str">
        <f t="shared" si="53"/>
        <v> </v>
      </c>
      <c r="BL79" s="76" t="str">
        <f t="shared" si="53"/>
        <v> </v>
      </c>
      <c r="BM79" s="76" t="str">
        <f t="shared" si="53"/>
        <v> </v>
      </c>
      <c r="BN79" s="76" t="str">
        <f t="shared" si="53"/>
        <v> </v>
      </c>
      <c r="BO79" s="76" t="str">
        <f t="shared" si="53"/>
        <v> </v>
      </c>
      <c r="BP79" s="76" t="str">
        <f t="shared" si="53"/>
        <v> </v>
      </c>
      <c r="BQ79" s="76" t="str">
        <f t="shared" si="53"/>
        <v> </v>
      </c>
      <c r="BR79" s="76" t="str">
        <f t="shared" si="53"/>
        <v> </v>
      </c>
      <c r="BS79" s="76" t="str">
        <f t="shared" si="49"/>
        <v> </v>
      </c>
      <c r="BT79" s="76" t="str">
        <f t="shared" si="49"/>
        <v> </v>
      </c>
      <c r="BU79" s="76" t="str">
        <f t="shared" si="49"/>
        <v> </v>
      </c>
      <c r="BV79" s="76" t="str">
        <f t="shared" si="49"/>
        <v> </v>
      </c>
      <c r="BW79" s="76" t="str">
        <f t="shared" si="49"/>
        <v> </v>
      </c>
      <c r="BX79" s="76" t="str">
        <f t="shared" si="49"/>
        <v> </v>
      </c>
      <c r="BY79" s="76" t="str">
        <f t="shared" si="49"/>
        <v> </v>
      </c>
      <c r="BZ79" s="76" t="str">
        <f t="shared" si="49"/>
        <v> </v>
      </c>
      <c r="CA79" s="76" t="str">
        <f t="shared" si="49"/>
        <v>x</v>
      </c>
      <c r="CB79" s="76" t="str">
        <f t="shared" si="49"/>
        <v>x</v>
      </c>
      <c r="CC79" s="76" t="str">
        <f t="shared" si="49"/>
        <v>x</v>
      </c>
      <c r="CD79" s="76" t="str">
        <f t="shared" si="49"/>
        <v>x</v>
      </c>
      <c r="CE79" s="76" t="str">
        <f t="shared" si="49"/>
        <v> </v>
      </c>
      <c r="CF79" s="76" t="str">
        <f t="shared" si="49"/>
        <v> </v>
      </c>
      <c r="CG79" s="76" t="str">
        <f t="shared" si="49"/>
        <v> </v>
      </c>
      <c r="CH79" s="76" t="str">
        <f t="shared" si="49"/>
        <v> </v>
      </c>
      <c r="CI79" s="76" t="str">
        <f t="shared" si="49"/>
        <v> </v>
      </c>
      <c r="CJ79" s="76" t="str">
        <f t="shared" si="49"/>
        <v> </v>
      </c>
      <c r="CK79" s="76" t="str">
        <f t="shared" si="49"/>
        <v> </v>
      </c>
      <c r="CL79" s="76" t="str">
        <f t="shared" si="49"/>
        <v> </v>
      </c>
      <c r="CM79" s="76" t="str">
        <f t="shared" si="49"/>
        <v> </v>
      </c>
      <c r="CN79" s="76" t="str">
        <f t="shared" si="49"/>
        <v> </v>
      </c>
      <c r="CO79" s="76" t="str">
        <f t="shared" si="49"/>
        <v> </v>
      </c>
      <c r="CP79" s="76" t="str">
        <f t="shared" si="49"/>
        <v> </v>
      </c>
      <c r="CQ79" s="76" t="str">
        <f t="shared" si="54"/>
        <v> </v>
      </c>
      <c r="CR79" s="76" t="str">
        <f t="shared" si="54"/>
        <v> </v>
      </c>
      <c r="CS79" s="76" t="str">
        <f t="shared" si="54"/>
        <v> </v>
      </c>
      <c r="CT79" s="76" t="str">
        <f t="shared" si="54"/>
        <v> </v>
      </c>
      <c r="CU79" s="76" t="str">
        <f t="shared" si="54"/>
        <v> </v>
      </c>
      <c r="CV79" s="76" t="str">
        <f t="shared" si="54"/>
        <v> </v>
      </c>
      <c r="CW79" s="76" t="str">
        <f t="shared" si="54"/>
        <v> </v>
      </c>
      <c r="CX79" s="76" t="str">
        <f t="shared" si="54"/>
        <v> </v>
      </c>
      <c r="CY79" s="76" t="str">
        <f t="shared" si="54"/>
        <v> </v>
      </c>
      <c r="CZ79" s="76" t="str">
        <f t="shared" si="54"/>
        <v> </v>
      </c>
      <c r="DA79" s="76" t="str">
        <f t="shared" si="54"/>
        <v> </v>
      </c>
      <c r="DB79" s="76" t="str">
        <f t="shared" si="54"/>
        <v> </v>
      </c>
      <c r="DC79" s="76" t="str">
        <f t="shared" si="54"/>
        <v> </v>
      </c>
      <c r="DD79" s="76" t="str">
        <f t="shared" si="54"/>
        <v> </v>
      </c>
      <c r="DE79" s="76" t="str">
        <f t="shared" si="54"/>
        <v> </v>
      </c>
      <c r="DF79" s="76" t="str">
        <f t="shared" si="54"/>
        <v> </v>
      </c>
      <c r="DG79" s="76" t="str">
        <f t="shared" si="55"/>
        <v> </v>
      </c>
      <c r="DH79" s="76" t="str">
        <f t="shared" si="55"/>
        <v> </v>
      </c>
      <c r="DI79" s="77" t="str">
        <f t="shared" si="55"/>
        <v> </v>
      </c>
    </row>
    <row r="80" spans="1:113" ht="25.5">
      <c r="A80" s="81"/>
      <c r="B80" s="84">
        <f>Responsabilites!$A79</f>
        <v>68</v>
      </c>
      <c r="C80" s="72" t="str">
        <f>Responsabilites!$B79</f>
        <v>Décider: statu quo, mise à jour ou mise au rencart.</v>
      </c>
      <c r="D80" s="71" t="str">
        <f>IF(Responsabilites!AA79&gt;0,Responsabilites!AA79,IF(Responsabilites!AB79&gt;0,Responsabilites!AB79,Responsabilites!AC79))</f>
        <v>Institution</v>
      </c>
      <c r="E80" s="32">
        <v>40695.4384375</v>
      </c>
      <c r="F80" s="32">
        <v>40704.4384375</v>
      </c>
      <c r="G80" s="34">
        <f>F80-E80</f>
        <v>9</v>
      </c>
      <c r="H80" s="33">
        <v>0</v>
      </c>
      <c r="I80" s="76" t="str">
        <f t="shared" si="57"/>
        <v> </v>
      </c>
      <c r="J80" s="76" t="str">
        <f t="shared" si="57"/>
        <v> </v>
      </c>
      <c r="K80" s="76" t="str">
        <f t="shared" si="57"/>
        <v> </v>
      </c>
      <c r="L80" s="76" t="str">
        <f t="shared" si="57"/>
        <v> </v>
      </c>
      <c r="M80" s="76" t="str">
        <f t="shared" si="57"/>
        <v> </v>
      </c>
      <c r="N80" s="76" t="str">
        <f t="shared" si="57"/>
        <v> </v>
      </c>
      <c r="O80" s="76" t="str">
        <f t="shared" si="57"/>
        <v> </v>
      </c>
      <c r="P80" s="76" t="str">
        <f t="shared" si="57"/>
        <v> </v>
      </c>
      <c r="Q80" s="76" t="str">
        <f t="shared" si="57"/>
        <v> </v>
      </c>
      <c r="R80" s="76" t="str">
        <f t="shared" si="57"/>
        <v> </v>
      </c>
      <c r="S80" s="76" t="str">
        <f t="shared" si="57"/>
        <v> </v>
      </c>
      <c r="T80" s="76" t="str">
        <f t="shared" si="57"/>
        <v> </v>
      </c>
      <c r="U80" s="76" t="str">
        <f t="shared" si="57"/>
        <v> </v>
      </c>
      <c r="V80" s="76" t="str">
        <f t="shared" si="57"/>
        <v> </v>
      </c>
      <c r="W80" s="76" t="str">
        <f t="shared" si="57"/>
        <v> </v>
      </c>
      <c r="X80" s="76" t="str">
        <f t="shared" si="57"/>
        <v> </v>
      </c>
      <c r="Y80" s="76" t="str">
        <f t="shared" si="51"/>
        <v> </v>
      </c>
      <c r="Z80" s="76" t="str">
        <f t="shared" si="51"/>
        <v> </v>
      </c>
      <c r="AA80" s="76" t="str">
        <f t="shared" si="51"/>
        <v> </v>
      </c>
      <c r="AB80" s="76" t="str">
        <f t="shared" si="51"/>
        <v> </v>
      </c>
      <c r="AC80" s="76" t="str">
        <f t="shared" si="51"/>
        <v> </v>
      </c>
      <c r="AD80" s="76" t="str">
        <f t="shared" si="51"/>
        <v> </v>
      </c>
      <c r="AE80" s="76" t="str">
        <f t="shared" si="51"/>
        <v> </v>
      </c>
      <c r="AF80" s="76" t="str">
        <f t="shared" si="51"/>
        <v> </v>
      </c>
      <c r="AG80" s="76" t="str">
        <f t="shared" si="51"/>
        <v> </v>
      </c>
      <c r="AH80" s="76" t="str">
        <f t="shared" si="51"/>
        <v> </v>
      </c>
      <c r="AI80" s="76" t="str">
        <f t="shared" si="51"/>
        <v> </v>
      </c>
      <c r="AJ80" s="76" t="str">
        <f t="shared" si="51"/>
        <v> </v>
      </c>
      <c r="AK80" s="76" t="str">
        <f t="shared" si="51"/>
        <v> </v>
      </c>
      <c r="AL80" s="76" t="str">
        <f t="shared" si="51"/>
        <v> </v>
      </c>
      <c r="AM80" s="76" t="str">
        <f t="shared" si="51"/>
        <v> </v>
      </c>
      <c r="AN80" s="76" t="str">
        <f t="shared" si="51"/>
        <v> </v>
      </c>
      <c r="AO80" s="76" t="str">
        <f t="shared" si="59"/>
        <v> </v>
      </c>
      <c r="AP80" s="76" t="str">
        <f t="shared" si="59"/>
        <v> </v>
      </c>
      <c r="AQ80" s="76" t="str">
        <f t="shared" si="59"/>
        <v> </v>
      </c>
      <c r="AR80" s="76" t="str">
        <f t="shared" si="59"/>
        <v> </v>
      </c>
      <c r="AS80" s="76" t="str">
        <f t="shared" si="59"/>
        <v> </v>
      </c>
      <c r="AT80" s="76" t="str">
        <f t="shared" si="59"/>
        <v> </v>
      </c>
      <c r="AU80" s="76" t="str">
        <f t="shared" si="59"/>
        <v> </v>
      </c>
      <c r="AV80" s="76" t="str">
        <f t="shared" si="59"/>
        <v> </v>
      </c>
      <c r="AW80" s="76" t="str">
        <f t="shared" si="59"/>
        <v> </v>
      </c>
      <c r="AX80" s="76" t="str">
        <f t="shared" si="59"/>
        <v> </v>
      </c>
      <c r="AY80" s="76" t="str">
        <f t="shared" si="59"/>
        <v> </v>
      </c>
      <c r="AZ80" s="76" t="str">
        <f t="shared" si="59"/>
        <v> </v>
      </c>
      <c r="BA80" s="76" t="str">
        <f t="shared" si="59"/>
        <v> </v>
      </c>
      <c r="BB80" s="76" t="str">
        <f t="shared" si="59"/>
        <v> </v>
      </c>
      <c r="BC80" s="76" t="str">
        <f t="shared" si="62"/>
        <v> </v>
      </c>
      <c r="BD80" s="76" t="str">
        <f t="shared" si="62"/>
        <v> </v>
      </c>
      <c r="BE80" s="76" t="str">
        <f t="shared" si="53"/>
        <v> </v>
      </c>
      <c r="BF80" s="76" t="str">
        <f t="shared" si="53"/>
        <v> </v>
      </c>
      <c r="BG80" s="76" t="str">
        <f t="shared" si="53"/>
        <v> </v>
      </c>
      <c r="BH80" s="76" t="str">
        <f t="shared" si="53"/>
        <v> </v>
      </c>
      <c r="BI80" s="76" t="str">
        <f t="shared" si="53"/>
        <v> </v>
      </c>
      <c r="BJ80" s="76" t="str">
        <f t="shared" si="53"/>
        <v> </v>
      </c>
      <c r="BK80" s="76" t="str">
        <f t="shared" si="53"/>
        <v> </v>
      </c>
      <c r="BL80" s="76" t="str">
        <f t="shared" si="53"/>
        <v> </v>
      </c>
      <c r="BM80" s="76" t="str">
        <f t="shared" si="53"/>
        <v> </v>
      </c>
      <c r="BN80" s="76" t="str">
        <f t="shared" si="53"/>
        <v> </v>
      </c>
      <c r="BO80" s="76" t="str">
        <f t="shared" si="53"/>
        <v> </v>
      </c>
      <c r="BP80" s="76" t="str">
        <f t="shared" si="53"/>
        <v> </v>
      </c>
      <c r="BQ80" s="76" t="str">
        <f t="shared" si="53"/>
        <v> </v>
      </c>
      <c r="BR80" s="76" t="str">
        <f t="shared" si="53"/>
        <v> </v>
      </c>
      <c r="BS80" s="76" t="str">
        <f t="shared" si="49"/>
        <v> </v>
      </c>
      <c r="BT80" s="76" t="str">
        <f t="shared" si="49"/>
        <v> </v>
      </c>
      <c r="BU80" s="76" t="str">
        <f t="shared" si="49"/>
        <v> </v>
      </c>
      <c r="BV80" s="76" t="str">
        <f t="shared" si="49"/>
        <v> </v>
      </c>
      <c r="BW80" s="76" t="str">
        <f t="shared" si="49"/>
        <v> </v>
      </c>
      <c r="BX80" s="76" t="str">
        <f t="shared" si="49"/>
        <v> </v>
      </c>
      <c r="BY80" s="76" t="str">
        <f t="shared" si="49"/>
        <v> </v>
      </c>
      <c r="BZ80" s="76" t="str">
        <f t="shared" si="49"/>
        <v> </v>
      </c>
      <c r="CA80" s="76" t="str">
        <f t="shared" si="49"/>
        <v> </v>
      </c>
      <c r="CB80" s="76" t="str">
        <f t="shared" si="49"/>
        <v> </v>
      </c>
      <c r="CC80" s="76" t="str">
        <f t="shared" si="49"/>
        <v> </v>
      </c>
      <c r="CD80" s="76" t="str">
        <f t="shared" si="49"/>
        <v> </v>
      </c>
      <c r="CE80" s="76" t="str">
        <f t="shared" si="49"/>
        <v>x</v>
      </c>
      <c r="CF80" s="76" t="str">
        <f t="shared" si="49"/>
        <v>x</v>
      </c>
      <c r="CG80" s="76" t="str">
        <f t="shared" si="49"/>
        <v> </v>
      </c>
      <c r="CH80" s="76" t="str">
        <f t="shared" si="49"/>
        <v> </v>
      </c>
      <c r="CI80" s="76" t="str">
        <f t="shared" si="49"/>
        <v> </v>
      </c>
      <c r="CJ80" s="76" t="str">
        <f t="shared" si="49"/>
        <v> </v>
      </c>
      <c r="CK80" s="76" t="str">
        <f t="shared" si="49"/>
        <v> </v>
      </c>
      <c r="CL80" s="76" t="str">
        <f t="shared" si="49"/>
        <v> </v>
      </c>
      <c r="CM80" s="76" t="str">
        <f t="shared" si="49"/>
        <v> </v>
      </c>
      <c r="CN80" s="76" t="str">
        <f t="shared" si="49"/>
        <v> </v>
      </c>
      <c r="CO80" s="76" t="str">
        <f t="shared" si="49"/>
        <v> </v>
      </c>
      <c r="CP80" s="76" t="str">
        <f t="shared" si="49"/>
        <v> </v>
      </c>
      <c r="CQ80" s="76" t="str">
        <f t="shared" si="54"/>
        <v> </v>
      </c>
      <c r="CR80" s="76" t="str">
        <f t="shared" si="54"/>
        <v> </v>
      </c>
      <c r="CS80" s="76" t="str">
        <f t="shared" si="54"/>
        <v> </v>
      </c>
      <c r="CT80" s="76" t="str">
        <f t="shared" si="54"/>
        <v> </v>
      </c>
      <c r="CU80" s="76" t="str">
        <f t="shared" si="54"/>
        <v> </v>
      </c>
      <c r="CV80" s="76" t="str">
        <f t="shared" si="54"/>
        <v> </v>
      </c>
      <c r="CW80" s="76" t="str">
        <f t="shared" si="54"/>
        <v> </v>
      </c>
      <c r="CX80" s="76" t="str">
        <f t="shared" si="54"/>
        <v> </v>
      </c>
      <c r="CY80" s="76" t="str">
        <f t="shared" si="54"/>
        <v> </v>
      </c>
      <c r="CZ80" s="76" t="str">
        <f t="shared" si="54"/>
        <v> </v>
      </c>
      <c r="DA80" s="76" t="str">
        <f t="shared" si="54"/>
        <v> </v>
      </c>
      <c r="DB80" s="76" t="str">
        <f t="shared" si="54"/>
        <v> </v>
      </c>
      <c r="DC80" s="76" t="str">
        <f t="shared" si="54"/>
        <v> </v>
      </c>
      <c r="DD80" s="76" t="str">
        <f t="shared" si="54"/>
        <v> </v>
      </c>
      <c r="DE80" s="76" t="str">
        <f t="shared" si="54"/>
        <v> </v>
      </c>
      <c r="DF80" s="76" t="str">
        <f t="shared" si="54"/>
        <v> </v>
      </c>
      <c r="DG80" s="76" t="str">
        <f t="shared" si="55"/>
        <v> </v>
      </c>
      <c r="DH80" s="76" t="str">
        <f t="shared" si="55"/>
        <v> </v>
      </c>
      <c r="DI80" s="77" t="str">
        <f t="shared" si="55"/>
        <v> </v>
      </c>
    </row>
    <row r="81" spans="1:113" ht="18">
      <c r="A81" s="81"/>
      <c r="B81" s="84">
        <f>Responsabilites!$A80</f>
        <v>69</v>
      </c>
      <c r="C81" s="72" t="str">
        <f>Responsabilites!$B80</f>
        <v>Effectuer les modifications, s’il y a lieu</v>
      </c>
      <c r="D81" s="71" t="str">
        <f>IF(Responsabilites!AA80&gt;0,Responsabilites!AA80,IF(Responsabilites!AB80&gt;0,Responsabilites!AB80,Responsabilites!AC80))</f>
        <v>Chef de projet</v>
      </c>
      <c r="E81" s="32">
        <f>F66+1</f>
        <v>40482.4384375</v>
      </c>
      <c r="F81" s="32">
        <f>IF((G81=0),(E81+G81),(E81+G81-1))</f>
        <v>40482.4384375</v>
      </c>
      <c r="G81" s="34">
        <v>1</v>
      </c>
      <c r="H81" s="33">
        <v>0</v>
      </c>
      <c r="I81" s="76" t="str">
        <f t="shared" si="57"/>
        <v> </v>
      </c>
      <c r="J81" s="76" t="str">
        <f t="shared" si="57"/>
        <v> </v>
      </c>
      <c r="K81" s="76" t="str">
        <f t="shared" si="57"/>
        <v> </v>
      </c>
      <c r="L81" s="76" t="str">
        <f t="shared" si="57"/>
        <v> </v>
      </c>
      <c r="M81" s="76" t="str">
        <f t="shared" si="57"/>
        <v> </v>
      </c>
      <c r="N81" s="76" t="str">
        <f t="shared" si="57"/>
        <v> </v>
      </c>
      <c r="O81" s="76" t="str">
        <f t="shared" si="57"/>
        <v> </v>
      </c>
      <c r="P81" s="76" t="str">
        <f t="shared" si="57"/>
        <v> </v>
      </c>
      <c r="Q81" s="76" t="str">
        <f t="shared" si="57"/>
        <v> </v>
      </c>
      <c r="R81" s="76" t="str">
        <f t="shared" si="57"/>
        <v> </v>
      </c>
      <c r="S81" s="76" t="str">
        <f t="shared" si="57"/>
        <v> </v>
      </c>
      <c r="T81" s="76" t="str">
        <f t="shared" si="57"/>
        <v> </v>
      </c>
      <c r="U81" s="76" t="str">
        <f t="shared" si="57"/>
        <v> </v>
      </c>
      <c r="V81" s="76" t="str">
        <f t="shared" si="57"/>
        <v> </v>
      </c>
      <c r="W81" s="76" t="str">
        <f t="shared" si="57"/>
        <v> </v>
      </c>
      <c r="X81" s="76" t="str">
        <f t="shared" si="57"/>
        <v> </v>
      </c>
      <c r="Y81" s="76" t="str">
        <f t="shared" si="51"/>
        <v> </v>
      </c>
      <c r="Z81" s="76" t="str">
        <f t="shared" si="51"/>
        <v> </v>
      </c>
      <c r="AA81" s="76" t="str">
        <f t="shared" si="51"/>
        <v> </v>
      </c>
      <c r="AB81" s="76" t="str">
        <f t="shared" si="51"/>
        <v> </v>
      </c>
      <c r="AC81" s="76" t="str">
        <f t="shared" si="51"/>
        <v> </v>
      </c>
      <c r="AD81" s="76" t="str">
        <f t="shared" si="51"/>
        <v> </v>
      </c>
      <c r="AE81" s="76" t="str">
        <f t="shared" si="51"/>
        <v> </v>
      </c>
      <c r="AF81" s="76" t="str">
        <f t="shared" si="51"/>
        <v> </v>
      </c>
      <c r="AG81" s="76" t="str">
        <f t="shared" si="51"/>
        <v> </v>
      </c>
      <c r="AH81" s="76" t="str">
        <f t="shared" si="51"/>
        <v> </v>
      </c>
      <c r="AI81" s="76" t="str">
        <f t="shared" si="51"/>
        <v> </v>
      </c>
      <c r="AJ81" s="76" t="str">
        <f t="shared" si="51"/>
        <v> </v>
      </c>
      <c r="AK81" s="76" t="str">
        <f t="shared" si="51"/>
        <v> </v>
      </c>
      <c r="AL81" s="76" t="str">
        <f t="shared" si="51"/>
        <v> </v>
      </c>
      <c r="AM81" s="76" t="str">
        <f t="shared" si="51"/>
        <v> </v>
      </c>
      <c r="AN81" s="76" t="str">
        <f t="shared" si="51"/>
        <v> </v>
      </c>
      <c r="AO81" s="76" t="str">
        <f t="shared" si="59"/>
        <v> </v>
      </c>
      <c r="AP81" s="76" t="str">
        <f t="shared" si="59"/>
        <v> </v>
      </c>
      <c r="AQ81" s="76" t="str">
        <f t="shared" si="59"/>
        <v> </v>
      </c>
      <c r="AR81" s="76" t="str">
        <f t="shared" si="59"/>
        <v> </v>
      </c>
      <c r="AS81" s="76" t="str">
        <f t="shared" si="59"/>
        <v> </v>
      </c>
      <c r="AT81" s="76" t="str">
        <f t="shared" si="59"/>
        <v> </v>
      </c>
      <c r="AU81" s="76" t="str">
        <f t="shared" si="59"/>
        <v> </v>
      </c>
      <c r="AV81" s="76" t="str">
        <f t="shared" si="59"/>
        <v> </v>
      </c>
      <c r="AW81" s="76" t="str">
        <f t="shared" si="59"/>
        <v> </v>
      </c>
      <c r="AX81" s="76" t="str">
        <f t="shared" si="59"/>
        <v> </v>
      </c>
      <c r="AY81" s="76" t="str">
        <f t="shared" si="59"/>
        <v> </v>
      </c>
      <c r="AZ81" s="76" t="str">
        <f t="shared" si="59"/>
        <v> </v>
      </c>
      <c r="BA81" s="76" t="str">
        <f t="shared" si="59"/>
        <v> </v>
      </c>
      <c r="BB81" s="76" t="str">
        <f t="shared" si="59"/>
        <v> </v>
      </c>
      <c r="BC81" s="76" t="str">
        <f t="shared" si="62"/>
        <v> </v>
      </c>
      <c r="BD81" s="76" t="str">
        <f t="shared" si="62"/>
        <v> </v>
      </c>
      <c r="BE81" s="76" t="str">
        <f t="shared" si="53"/>
        <v> </v>
      </c>
      <c r="BF81" s="76" t="str">
        <f t="shared" si="53"/>
        <v> </v>
      </c>
      <c r="BG81" s="76" t="str">
        <f t="shared" si="53"/>
        <v> </v>
      </c>
      <c r="BH81" s="76" t="str">
        <f t="shared" si="53"/>
        <v> </v>
      </c>
      <c r="BI81" s="76" t="str">
        <f t="shared" si="53"/>
        <v> </v>
      </c>
      <c r="BJ81" s="76" t="str">
        <f t="shared" si="53"/>
        <v> </v>
      </c>
      <c r="BK81" s="76" t="str">
        <f t="shared" si="53"/>
        <v> </v>
      </c>
      <c r="BL81" s="76" t="str">
        <f t="shared" si="53"/>
        <v> </v>
      </c>
      <c r="BM81" s="76" t="str">
        <f t="shared" si="53"/>
        <v> </v>
      </c>
      <c r="BN81" s="76" t="str">
        <f t="shared" si="53"/>
        <v> </v>
      </c>
      <c r="BO81" s="76" t="str">
        <f t="shared" si="53"/>
        <v> </v>
      </c>
      <c r="BP81" s="76" t="str">
        <f t="shared" si="53"/>
        <v> </v>
      </c>
      <c r="BQ81" s="76" t="str">
        <f t="shared" si="53"/>
        <v> </v>
      </c>
      <c r="BR81" s="76" t="str">
        <f t="shared" si="53"/>
        <v> </v>
      </c>
      <c r="BS81" s="76" t="str">
        <f t="shared" si="49"/>
        <v> </v>
      </c>
      <c r="BT81" s="76" t="str">
        <f t="shared" si="49"/>
        <v> </v>
      </c>
      <c r="BU81" s="76" t="str">
        <f t="shared" si="49"/>
        <v> </v>
      </c>
      <c r="BV81" s="76" t="str">
        <f t="shared" si="49"/>
        <v> </v>
      </c>
      <c r="BW81" s="76" t="str">
        <f t="shared" si="49"/>
        <v> </v>
      </c>
      <c r="BX81" s="76" t="str">
        <f t="shared" si="49"/>
        <v> </v>
      </c>
      <c r="BY81" s="76" t="str">
        <f t="shared" si="49"/>
        <v> </v>
      </c>
      <c r="BZ81" s="76" t="str">
        <f t="shared" si="49"/>
        <v> </v>
      </c>
      <c r="CA81" s="76" t="str">
        <f t="shared" si="49"/>
        <v> </v>
      </c>
      <c r="CB81" s="76" t="str">
        <f t="shared" si="49"/>
        <v> </v>
      </c>
      <c r="CC81" s="76" t="str">
        <f t="shared" si="49"/>
        <v> </v>
      </c>
      <c r="CD81" s="76" t="str">
        <f t="shared" si="49"/>
        <v> </v>
      </c>
      <c r="CE81" s="76" t="str">
        <f t="shared" si="49"/>
        <v> </v>
      </c>
      <c r="CF81" s="76" t="str">
        <f t="shared" si="49"/>
        <v> </v>
      </c>
      <c r="CG81" s="76" t="str">
        <f t="shared" si="49"/>
        <v> </v>
      </c>
      <c r="CH81" s="76" t="str">
        <f t="shared" si="49"/>
        <v> </v>
      </c>
      <c r="CI81" s="76" t="str">
        <f t="shared" si="49"/>
        <v> </v>
      </c>
      <c r="CJ81" s="76" t="str">
        <f t="shared" si="49"/>
        <v> </v>
      </c>
      <c r="CK81" s="76" t="str">
        <f t="shared" si="49"/>
        <v> </v>
      </c>
      <c r="CL81" s="76" t="str">
        <f t="shared" si="49"/>
        <v> </v>
      </c>
      <c r="CM81" s="76" t="str">
        <f t="shared" si="49"/>
        <v> </v>
      </c>
      <c r="CN81" s="76" t="str">
        <f aca="true" t="shared" si="63" ref="CN81:CV81">IF(CN$7&lt;$E81," ",IF(CN$7&gt;$F81," ","x"))</f>
        <v> </v>
      </c>
      <c r="CO81" s="76" t="str">
        <f t="shared" si="63"/>
        <v> </v>
      </c>
      <c r="CP81" s="76" t="str">
        <f t="shared" si="63"/>
        <v> </v>
      </c>
      <c r="CQ81" s="76" t="str">
        <f t="shared" si="63"/>
        <v> </v>
      </c>
      <c r="CR81" s="76" t="str">
        <f t="shared" si="63"/>
        <v> </v>
      </c>
      <c r="CS81" s="76" t="str">
        <f t="shared" si="63"/>
        <v> </v>
      </c>
      <c r="CT81" s="76" t="str">
        <f t="shared" si="63"/>
        <v> </v>
      </c>
      <c r="CU81" s="76" t="str">
        <f t="shared" si="63"/>
        <v> </v>
      </c>
      <c r="CV81" s="76" t="str">
        <f t="shared" si="63"/>
        <v> </v>
      </c>
      <c r="CW81" s="76" t="str">
        <f t="shared" si="54"/>
        <v> </v>
      </c>
      <c r="CX81" s="76" t="str">
        <f t="shared" si="54"/>
        <v> </v>
      </c>
      <c r="CY81" s="76" t="str">
        <f t="shared" si="54"/>
        <v> </v>
      </c>
      <c r="CZ81" s="76" t="str">
        <f t="shared" si="54"/>
        <v> </v>
      </c>
      <c r="DA81" s="76" t="str">
        <f t="shared" si="54"/>
        <v> </v>
      </c>
      <c r="DB81" s="76" t="str">
        <f t="shared" si="54"/>
        <v> </v>
      </c>
      <c r="DC81" s="76" t="str">
        <f t="shared" si="54"/>
        <v> </v>
      </c>
      <c r="DD81" s="76" t="str">
        <f t="shared" si="54"/>
        <v> </v>
      </c>
      <c r="DE81" s="76" t="str">
        <f t="shared" si="54"/>
        <v> </v>
      </c>
      <c r="DF81" s="76" t="str">
        <f t="shared" si="54"/>
        <v> </v>
      </c>
      <c r="DG81" s="76" t="str">
        <f t="shared" si="55"/>
        <v> </v>
      </c>
      <c r="DH81" s="76" t="str">
        <f t="shared" si="55"/>
        <v> </v>
      </c>
      <c r="DI81" s="77" t="str">
        <f t="shared" si="55"/>
        <v> </v>
      </c>
    </row>
    <row r="82" spans="1:113" ht="18.75">
      <c r="A82" s="81"/>
      <c r="B82" s="85">
        <f>Responsabilites!$A81</f>
        <v>0</v>
      </c>
      <c r="C82" s="11" t="str">
        <f>Responsabilites!$B81</f>
        <v>GESTION CONTINUE</v>
      </c>
      <c r="D82" s="70"/>
      <c r="E82" s="40"/>
      <c r="F82" s="40"/>
      <c r="G82" s="41"/>
      <c r="H82" s="41"/>
      <c r="I82" s="46" t="str">
        <f t="shared" si="57"/>
        <v> </v>
      </c>
      <c r="J82" s="46" t="str">
        <f t="shared" si="57"/>
        <v> </v>
      </c>
      <c r="K82" s="46" t="str">
        <f t="shared" si="57"/>
        <v> </v>
      </c>
      <c r="L82" s="46" t="str">
        <f t="shared" si="57"/>
        <v> </v>
      </c>
      <c r="M82" s="46" t="str">
        <f t="shared" si="57"/>
        <v> </v>
      </c>
      <c r="N82" s="46" t="str">
        <f t="shared" si="57"/>
        <v> </v>
      </c>
      <c r="O82" s="46" t="str">
        <f t="shared" si="57"/>
        <v> </v>
      </c>
      <c r="P82" s="46" t="str">
        <f t="shared" si="57"/>
        <v> </v>
      </c>
      <c r="Q82" s="46" t="str">
        <f t="shared" si="57"/>
        <v> </v>
      </c>
      <c r="R82" s="46" t="str">
        <f t="shared" si="57"/>
        <v> </v>
      </c>
      <c r="S82" s="46" t="str">
        <f t="shared" si="57"/>
        <v> </v>
      </c>
      <c r="T82" s="46" t="str">
        <f t="shared" si="57"/>
        <v> </v>
      </c>
      <c r="U82" s="46" t="str">
        <f t="shared" si="57"/>
        <v> </v>
      </c>
      <c r="V82" s="46" t="str">
        <f t="shared" si="57"/>
        <v> </v>
      </c>
      <c r="W82" s="46" t="str">
        <f t="shared" si="57"/>
        <v> </v>
      </c>
      <c r="X82" s="46" t="str">
        <f t="shared" si="57"/>
        <v> </v>
      </c>
      <c r="Y82" s="46" t="str">
        <f t="shared" si="51"/>
        <v> </v>
      </c>
      <c r="Z82" s="46" t="str">
        <f t="shared" si="51"/>
        <v> </v>
      </c>
      <c r="AA82" s="46" t="str">
        <f t="shared" si="51"/>
        <v> </v>
      </c>
      <c r="AB82" s="46" t="str">
        <f t="shared" si="51"/>
        <v> </v>
      </c>
      <c r="AC82" s="46" t="str">
        <f t="shared" si="51"/>
        <v> </v>
      </c>
      <c r="AD82" s="46" t="str">
        <f t="shared" si="51"/>
        <v> </v>
      </c>
      <c r="AE82" s="46" t="str">
        <f t="shared" si="51"/>
        <v> </v>
      </c>
      <c r="AF82" s="46" t="str">
        <f t="shared" si="51"/>
        <v> </v>
      </c>
      <c r="AG82" s="46" t="str">
        <f t="shared" si="51"/>
        <v> </v>
      </c>
      <c r="AH82" s="46" t="str">
        <f t="shared" si="51"/>
        <v> </v>
      </c>
      <c r="AI82" s="46" t="str">
        <f t="shared" si="51"/>
        <v> </v>
      </c>
      <c r="AJ82" s="46" t="str">
        <f>IF(AJ$7&lt;$E82," ",IF(AJ$7&gt;$F82," ","x"))</f>
        <v> </v>
      </c>
      <c r="AK82" s="46" t="str">
        <f>IF(AK$7&lt;$E82," ",IF(AK$7&gt;$F82," ","x"))</f>
        <v> </v>
      </c>
      <c r="AL82" s="46" t="str">
        <f>IF(AL$7&lt;$E82," ",IF(AL$7&gt;$F82," ","x"))</f>
        <v> </v>
      </c>
      <c r="AM82" s="46" t="str">
        <f>IF(AM$7&lt;$E82," ",IF(AM$7&gt;$F82," ","x"))</f>
        <v> </v>
      </c>
      <c r="AN82" s="46" t="str">
        <f>IF(AN$7&lt;$E82," ",IF(AN$7&gt;$F82," ","x"))</f>
        <v> </v>
      </c>
      <c r="AO82" s="46" t="str">
        <f t="shared" si="59"/>
        <v> </v>
      </c>
      <c r="AP82" s="46" t="str">
        <f t="shared" si="59"/>
        <v> </v>
      </c>
      <c r="AQ82" s="46" t="str">
        <f t="shared" si="59"/>
        <v> </v>
      </c>
      <c r="AR82" s="46" t="str">
        <f t="shared" si="59"/>
        <v> </v>
      </c>
      <c r="AS82" s="46" t="str">
        <f t="shared" si="59"/>
        <v> </v>
      </c>
      <c r="AT82" s="46" t="str">
        <f t="shared" si="59"/>
        <v> </v>
      </c>
      <c r="AU82" s="46" t="str">
        <f t="shared" si="59"/>
        <v> </v>
      </c>
      <c r="AV82" s="46" t="str">
        <f t="shared" si="59"/>
        <v> </v>
      </c>
      <c r="AW82" s="46" t="str">
        <f t="shared" si="59"/>
        <v> </v>
      </c>
      <c r="AX82" s="46" t="str">
        <f t="shared" si="59"/>
        <v> </v>
      </c>
      <c r="AY82" s="46" t="str">
        <f t="shared" si="59"/>
        <v> </v>
      </c>
      <c r="AZ82" s="46" t="str">
        <f t="shared" si="59"/>
        <v> </v>
      </c>
      <c r="BA82" s="46" t="str">
        <f t="shared" si="59"/>
        <v> </v>
      </c>
      <c r="BB82" s="46" t="str">
        <f t="shared" si="59"/>
        <v> </v>
      </c>
      <c r="BC82" s="46" t="str">
        <f t="shared" si="62"/>
        <v> </v>
      </c>
      <c r="BD82" s="46" t="str">
        <f t="shared" si="62"/>
        <v> </v>
      </c>
      <c r="BE82" s="46" t="str">
        <f aca="true" t="shared" si="64" ref="BE82:BJ82">IF(BE$7&lt;$E82," ",IF(BE$7&gt;$F82," ","x"))</f>
        <v> </v>
      </c>
      <c r="BF82" s="46" t="str">
        <f t="shared" si="64"/>
        <v> </v>
      </c>
      <c r="BG82" s="46" t="str">
        <f t="shared" si="64"/>
        <v> </v>
      </c>
      <c r="BH82" s="46" t="str">
        <f t="shared" si="64"/>
        <v> </v>
      </c>
      <c r="BI82" s="46" t="str">
        <f t="shared" si="64"/>
        <v> </v>
      </c>
      <c r="BJ82" s="46" t="str">
        <f t="shared" si="64"/>
        <v> </v>
      </c>
      <c r="BK82" s="46" t="str">
        <f t="shared" si="53"/>
        <v> </v>
      </c>
      <c r="BL82" s="46" t="str">
        <f t="shared" si="53"/>
        <v> </v>
      </c>
      <c r="BM82" s="46" t="str">
        <f t="shared" si="53"/>
        <v> </v>
      </c>
      <c r="BN82" s="46" t="str">
        <f t="shared" si="53"/>
        <v> </v>
      </c>
      <c r="BO82" s="46" t="str">
        <f t="shared" si="53"/>
        <v> </v>
      </c>
      <c r="BP82" s="46" t="str">
        <f t="shared" si="53"/>
        <v> </v>
      </c>
      <c r="BQ82" s="46" t="str">
        <f t="shared" si="53"/>
        <v> </v>
      </c>
      <c r="BR82" s="46" t="str">
        <f t="shared" si="53"/>
        <v> </v>
      </c>
      <c r="BS82" s="46" t="str">
        <f aca="true" t="shared" si="65" ref="BS82:CZ82">IF(BS$7&lt;$E82," ",IF(BS$7&gt;$F82," ","x"))</f>
        <v> </v>
      </c>
      <c r="BT82" s="46" t="str">
        <f t="shared" si="65"/>
        <v> </v>
      </c>
      <c r="BU82" s="46" t="str">
        <f t="shared" si="65"/>
        <v> </v>
      </c>
      <c r="BV82" s="46" t="str">
        <f t="shared" si="65"/>
        <v> </v>
      </c>
      <c r="BW82" s="46" t="str">
        <f t="shared" si="65"/>
        <v> </v>
      </c>
      <c r="BX82" s="46" t="str">
        <f t="shared" si="65"/>
        <v> </v>
      </c>
      <c r="BY82" s="46" t="str">
        <f t="shared" si="65"/>
        <v> </v>
      </c>
      <c r="BZ82" s="46" t="str">
        <f t="shared" si="65"/>
        <v> </v>
      </c>
      <c r="CA82" s="46" t="str">
        <f t="shared" si="65"/>
        <v> </v>
      </c>
      <c r="CB82" s="46" t="str">
        <f t="shared" si="65"/>
        <v> </v>
      </c>
      <c r="CC82" s="46" t="str">
        <f t="shared" si="65"/>
        <v> </v>
      </c>
      <c r="CD82" s="46" t="str">
        <f t="shared" si="65"/>
        <v> </v>
      </c>
      <c r="CE82" s="46" t="str">
        <f t="shared" si="65"/>
        <v> </v>
      </c>
      <c r="CF82" s="46" t="str">
        <f t="shared" si="65"/>
        <v> </v>
      </c>
      <c r="CG82" s="46" t="str">
        <f t="shared" si="65"/>
        <v> </v>
      </c>
      <c r="CH82" s="46" t="str">
        <f t="shared" si="65"/>
        <v> </v>
      </c>
      <c r="CI82" s="46" t="str">
        <f t="shared" si="65"/>
        <v> </v>
      </c>
      <c r="CJ82" s="46" t="str">
        <f t="shared" si="65"/>
        <v> </v>
      </c>
      <c r="CK82" s="46" t="str">
        <f t="shared" si="65"/>
        <v> </v>
      </c>
      <c r="CL82" s="46" t="str">
        <f t="shared" si="65"/>
        <v> </v>
      </c>
      <c r="CM82" s="46" t="str">
        <f t="shared" si="65"/>
        <v> </v>
      </c>
      <c r="CN82" s="46" t="str">
        <f t="shared" si="65"/>
        <v> </v>
      </c>
      <c r="CO82" s="46" t="str">
        <f t="shared" si="65"/>
        <v> </v>
      </c>
      <c r="CP82" s="46" t="str">
        <f t="shared" si="65"/>
        <v> </v>
      </c>
      <c r="CQ82" s="46" t="str">
        <f t="shared" si="65"/>
        <v> </v>
      </c>
      <c r="CR82" s="46" t="str">
        <f t="shared" si="65"/>
        <v> </v>
      </c>
      <c r="CS82" s="46" t="str">
        <f t="shared" si="65"/>
        <v> </v>
      </c>
      <c r="CT82" s="46" t="str">
        <f t="shared" si="65"/>
        <v> </v>
      </c>
      <c r="CU82" s="46" t="str">
        <f t="shared" si="65"/>
        <v> </v>
      </c>
      <c r="CV82" s="46" t="str">
        <f t="shared" si="65"/>
        <v> </v>
      </c>
      <c r="CW82" s="46" t="str">
        <f t="shared" si="65"/>
        <v> </v>
      </c>
      <c r="CX82" s="46" t="str">
        <f t="shared" si="65"/>
        <v> </v>
      </c>
      <c r="CY82" s="46" t="str">
        <f t="shared" si="65"/>
        <v> </v>
      </c>
      <c r="CZ82" s="46" t="str">
        <f t="shared" si="65"/>
        <v> </v>
      </c>
      <c r="DA82" s="46" t="str">
        <f t="shared" si="54"/>
        <v> </v>
      </c>
      <c r="DB82" s="46" t="str">
        <f t="shared" si="54"/>
        <v> </v>
      </c>
      <c r="DC82" s="46" t="str">
        <f t="shared" si="54"/>
        <v> </v>
      </c>
      <c r="DD82" s="46" t="str">
        <f t="shared" si="54"/>
        <v> </v>
      </c>
      <c r="DE82" s="46" t="str">
        <f t="shared" si="54"/>
        <v> </v>
      </c>
      <c r="DF82" s="46" t="str">
        <f t="shared" si="54"/>
        <v> </v>
      </c>
      <c r="DG82" s="46" t="str">
        <f t="shared" si="55"/>
        <v> </v>
      </c>
      <c r="DH82" s="46" t="str">
        <f t="shared" si="55"/>
        <v> </v>
      </c>
      <c r="DI82" s="47" t="str">
        <f t="shared" si="55"/>
        <v> </v>
      </c>
    </row>
    <row r="83" spans="1:113" ht="18">
      <c r="A83" s="81"/>
      <c r="B83" s="84">
        <f>Responsabilites!$A82</f>
        <v>0</v>
      </c>
      <c r="C83" s="72" t="str">
        <f>Responsabilites!$B82</f>
        <v>Interagir avec l'institution</v>
      </c>
      <c r="D83" s="71" t="str">
        <f>IF(Responsabilites!AA82&gt;0,Responsabilites!AA82,IF(Responsabilites!AB82&gt;0,Responsabilites!AB82,Responsabilites!AC82))</f>
        <v>Chef de projet</v>
      </c>
      <c r="E83" s="32">
        <v>40179.4384375</v>
      </c>
      <c r="F83" s="32">
        <v>40487.4384375</v>
      </c>
      <c r="G83" s="34">
        <v>5</v>
      </c>
      <c r="H83" s="33">
        <v>0</v>
      </c>
      <c r="I83" s="76" t="str">
        <f t="shared" si="57"/>
        <v>x</v>
      </c>
      <c r="J83" s="76" t="str">
        <f t="shared" si="57"/>
        <v>x</v>
      </c>
      <c r="K83" s="76" t="str">
        <f t="shared" si="57"/>
        <v>x</v>
      </c>
      <c r="L83" s="76" t="str">
        <f t="shared" si="57"/>
        <v>x</v>
      </c>
      <c r="M83" s="76" t="str">
        <f t="shared" si="57"/>
        <v>x</v>
      </c>
      <c r="N83" s="76" t="str">
        <f t="shared" si="57"/>
        <v>x</v>
      </c>
      <c r="O83" s="76" t="str">
        <f t="shared" si="57"/>
        <v>x</v>
      </c>
      <c r="P83" s="76" t="str">
        <f t="shared" si="57"/>
        <v>x</v>
      </c>
      <c r="Q83" s="76" t="str">
        <f t="shared" si="57"/>
        <v>x</v>
      </c>
      <c r="R83" s="76" t="str">
        <f t="shared" si="57"/>
        <v>x</v>
      </c>
      <c r="S83" s="76" t="str">
        <f t="shared" si="57"/>
        <v>x</v>
      </c>
      <c r="T83" s="76" t="str">
        <f t="shared" si="57"/>
        <v>x</v>
      </c>
      <c r="U83" s="76" t="str">
        <f t="shared" si="57"/>
        <v>x</v>
      </c>
      <c r="V83" s="76" t="str">
        <f t="shared" si="57"/>
        <v>x</v>
      </c>
      <c r="W83" s="76" t="str">
        <f t="shared" si="57"/>
        <v>x</v>
      </c>
      <c r="X83" s="76" t="str">
        <f t="shared" si="57"/>
        <v>x</v>
      </c>
      <c r="Y83" s="76" t="str">
        <f t="shared" si="51"/>
        <v>x</v>
      </c>
      <c r="Z83" s="76" t="str">
        <f t="shared" si="51"/>
        <v>x</v>
      </c>
      <c r="AA83" s="76" t="str">
        <f t="shared" si="51"/>
        <v>x</v>
      </c>
      <c r="AB83" s="76" t="str">
        <f t="shared" si="51"/>
        <v>x</v>
      </c>
      <c r="AC83" s="76" t="str">
        <f t="shared" si="51"/>
        <v>x</v>
      </c>
      <c r="AD83" s="76" t="str">
        <f t="shared" si="51"/>
        <v>x</v>
      </c>
      <c r="AE83" s="76" t="str">
        <f t="shared" si="51"/>
        <v>x</v>
      </c>
      <c r="AF83" s="76" t="str">
        <f t="shared" si="51"/>
        <v>x</v>
      </c>
      <c r="AG83" s="76" t="str">
        <f t="shared" si="51"/>
        <v>x</v>
      </c>
      <c r="AH83" s="76" t="str">
        <f t="shared" si="51"/>
        <v>x</v>
      </c>
      <c r="AI83" s="76" t="str">
        <f t="shared" si="51"/>
        <v>x</v>
      </c>
      <c r="AJ83" s="76" t="str">
        <f t="shared" si="51"/>
        <v>x</v>
      </c>
      <c r="AK83" s="76" t="str">
        <f t="shared" si="51"/>
        <v>x</v>
      </c>
      <c r="AL83" s="76" t="str">
        <f t="shared" si="51"/>
        <v>x</v>
      </c>
      <c r="AM83" s="76" t="str">
        <f t="shared" si="51"/>
        <v>x</v>
      </c>
      <c r="AN83" s="76" t="str">
        <f t="shared" si="51"/>
        <v>x</v>
      </c>
      <c r="AO83" s="76" t="str">
        <f t="shared" si="59"/>
        <v>x</v>
      </c>
      <c r="AP83" s="76" t="str">
        <f t="shared" si="59"/>
        <v>x</v>
      </c>
      <c r="AQ83" s="76" t="str">
        <f t="shared" si="59"/>
        <v>x</v>
      </c>
      <c r="AR83" s="76" t="str">
        <f t="shared" si="59"/>
        <v>x</v>
      </c>
      <c r="AS83" s="76" t="str">
        <f t="shared" si="59"/>
        <v>x</v>
      </c>
      <c r="AT83" s="76" t="str">
        <f t="shared" si="59"/>
        <v>x</v>
      </c>
      <c r="AU83" s="76" t="str">
        <f t="shared" si="59"/>
        <v>x</v>
      </c>
      <c r="AV83" s="76" t="str">
        <f t="shared" si="59"/>
        <v>x</v>
      </c>
      <c r="AW83" s="76" t="str">
        <f t="shared" si="59"/>
        <v>x</v>
      </c>
      <c r="AX83" s="76" t="str">
        <f t="shared" si="59"/>
        <v>x</v>
      </c>
      <c r="AY83" s="76" t="str">
        <f t="shared" si="59"/>
        <v>x</v>
      </c>
      <c r="AZ83" s="76" t="str">
        <f t="shared" si="59"/>
        <v>x</v>
      </c>
      <c r="BA83" s="76" t="str">
        <f t="shared" si="59"/>
        <v>x</v>
      </c>
      <c r="BB83" s="76" t="str">
        <f t="shared" si="59"/>
        <v> </v>
      </c>
      <c r="BC83" s="76" t="str">
        <f t="shared" si="62"/>
        <v> </v>
      </c>
      <c r="BD83" s="76" t="str">
        <f t="shared" si="62"/>
        <v> </v>
      </c>
      <c r="BE83" s="76" t="str">
        <f t="shared" si="53"/>
        <v> </v>
      </c>
      <c r="BF83" s="76" t="str">
        <f t="shared" si="53"/>
        <v> </v>
      </c>
      <c r="BG83" s="76" t="str">
        <f t="shared" si="53"/>
        <v> </v>
      </c>
      <c r="BH83" s="76" t="str">
        <f t="shared" si="53"/>
        <v> </v>
      </c>
      <c r="BI83" s="76" t="str">
        <f t="shared" si="53"/>
        <v> </v>
      </c>
      <c r="BJ83" s="76" t="str">
        <f t="shared" si="53"/>
        <v> </v>
      </c>
      <c r="BK83" s="76" t="str">
        <f t="shared" si="53"/>
        <v> </v>
      </c>
      <c r="BL83" s="76" t="str">
        <f t="shared" si="53"/>
        <v> </v>
      </c>
      <c r="BM83" s="76" t="str">
        <f t="shared" si="53"/>
        <v> </v>
      </c>
      <c r="BN83" s="76" t="str">
        <f t="shared" si="53"/>
        <v> </v>
      </c>
      <c r="BO83" s="76" t="str">
        <f t="shared" si="53"/>
        <v> </v>
      </c>
      <c r="BP83" s="76" t="str">
        <f t="shared" si="53"/>
        <v> </v>
      </c>
      <c r="BQ83" s="76" t="str">
        <f t="shared" si="53"/>
        <v> </v>
      </c>
      <c r="BR83" s="76" t="str">
        <f t="shared" si="53"/>
        <v> </v>
      </c>
      <c r="BS83" s="76" t="str">
        <f aca="true" t="shared" si="66" ref="BS83:CH91">IF(BS$7&lt;$E83," ",IF(BS$7&gt;$F83," ","x"))</f>
        <v> </v>
      </c>
      <c r="BT83" s="76" t="str">
        <f t="shared" si="66"/>
        <v> </v>
      </c>
      <c r="BU83" s="76" t="str">
        <f t="shared" si="66"/>
        <v> </v>
      </c>
      <c r="BV83" s="76" t="str">
        <f t="shared" si="66"/>
        <v> </v>
      </c>
      <c r="BW83" s="76" t="str">
        <f t="shared" si="66"/>
        <v> </v>
      </c>
      <c r="BX83" s="76" t="str">
        <f t="shared" si="66"/>
        <v> </v>
      </c>
      <c r="BY83" s="76" t="str">
        <f t="shared" si="66"/>
        <v> </v>
      </c>
      <c r="BZ83" s="76" t="str">
        <f t="shared" si="66"/>
        <v> </v>
      </c>
      <c r="CA83" s="76" t="str">
        <f t="shared" si="66"/>
        <v> </v>
      </c>
      <c r="CB83" s="76" t="str">
        <f t="shared" si="66"/>
        <v> </v>
      </c>
      <c r="CC83" s="76" t="str">
        <f t="shared" si="66"/>
        <v> </v>
      </c>
      <c r="CD83" s="76" t="str">
        <f t="shared" si="66"/>
        <v> </v>
      </c>
      <c r="CE83" s="76" t="str">
        <f t="shared" si="66"/>
        <v> </v>
      </c>
      <c r="CF83" s="76" t="str">
        <f t="shared" si="66"/>
        <v> </v>
      </c>
      <c r="CG83" s="76" t="str">
        <f t="shared" si="66"/>
        <v> </v>
      </c>
      <c r="CH83" s="76" t="str">
        <f t="shared" si="66"/>
        <v> </v>
      </c>
      <c r="CI83" s="76" t="str">
        <f aca="true" t="shared" si="67" ref="CI83:CV83">IF(CI$7&lt;$E83," ",IF(CI$7&gt;$F83," ","x"))</f>
        <v> </v>
      </c>
      <c r="CJ83" s="76" t="str">
        <f t="shared" si="67"/>
        <v> </v>
      </c>
      <c r="CK83" s="76" t="str">
        <f t="shared" si="67"/>
        <v> </v>
      </c>
      <c r="CL83" s="76" t="str">
        <f t="shared" si="67"/>
        <v> </v>
      </c>
      <c r="CM83" s="76" t="str">
        <f t="shared" si="67"/>
        <v> </v>
      </c>
      <c r="CN83" s="76" t="str">
        <f t="shared" si="67"/>
        <v> </v>
      </c>
      <c r="CO83" s="76" t="str">
        <f t="shared" si="67"/>
        <v> </v>
      </c>
      <c r="CP83" s="76" t="str">
        <f t="shared" si="67"/>
        <v> </v>
      </c>
      <c r="CQ83" s="76" t="str">
        <f t="shared" si="67"/>
        <v> </v>
      </c>
      <c r="CR83" s="76" t="str">
        <f t="shared" si="67"/>
        <v> </v>
      </c>
      <c r="CS83" s="76" t="str">
        <f t="shared" si="67"/>
        <v> </v>
      </c>
      <c r="CT83" s="76" t="str">
        <f t="shared" si="67"/>
        <v> </v>
      </c>
      <c r="CU83" s="76" t="str">
        <f t="shared" si="67"/>
        <v> </v>
      </c>
      <c r="CV83" s="76" t="str">
        <f t="shared" si="67"/>
        <v> </v>
      </c>
      <c r="CW83" s="76" t="str">
        <f t="shared" si="54"/>
        <v> </v>
      </c>
      <c r="CX83" s="76" t="str">
        <f t="shared" si="54"/>
        <v> </v>
      </c>
      <c r="CY83" s="76" t="str">
        <f t="shared" si="54"/>
        <v> </v>
      </c>
      <c r="CZ83" s="76" t="str">
        <f t="shared" si="54"/>
        <v> </v>
      </c>
      <c r="DA83" s="76" t="str">
        <f t="shared" si="54"/>
        <v> </v>
      </c>
      <c r="DB83" s="76" t="str">
        <f t="shared" si="54"/>
        <v> </v>
      </c>
      <c r="DC83" s="76" t="str">
        <f t="shared" si="54"/>
        <v> </v>
      </c>
      <c r="DD83" s="76" t="str">
        <f t="shared" si="54"/>
        <v> </v>
      </c>
      <c r="DE83" s="76" t="str">
        <f t="shared" si="54"/>
        <v> </v>
      </c>
      <c r="DF83" s="76" t="str">
        <f t="shared" si="54"/>
        <v> </v>
      </c>
      <c r="DG83" s="76" t="str">
        <f t="shared" si="55"/>
        <v> </v>
      </c>
      <c r="DH83" s="76" t="str">
        <f t="shared" si="55"/>
        <v> </v>
      </c>
      <c r="DI83" s="77" t="str">
        <f t="shared" si="55"/>
        <v> </v>
      </c>
    </row>
    <row r="84" spans="1:113" ht="18">
      <c r="A84" s="81"/>
      <c r="B84" s="84">
        <f>Responsabilites!$A83</f>
        <v>0</v>
      </c>
      <c r="C84" s="72" t="str">
        <f>Responsabilites!$B83</f>
        <v>Gérer l'équipe</v>
      </c>
      <c r="D84" s="71" t="str">
        <f>IF(Responsabilites!AA83&gt;0,Responsabilites!AA83,IF(Responsabilites!AB83&gt;0,Responsabilites!AB83,Responsabilites!AC83))</f>
        <v>Chef de projet</v>
      </c>
      <c r="E84" s="32"/>
      <c r="F84" s="32"/>
      <c r="G84" s="34"/>
      <c r="H84" s="3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7"/>
    </row>
    <row r="85" spans="1:113" ht="18">
      <c r="A85" s="81"/>
      <c r="B85" s="84">
        <f>Responsabilites!$A84</f>
        <v>0</v>
      </c>
      <c r="C85" s="72" t="str">
        <f>Responsabilites!$B84</f>
        <v>Former les comités et convoquer les réunions</v>
      </c>
      <c r="D85" s="71" t="str">
        <f>IF(Responsabilites!AA84&gt;0,Responsabilites!AA84,IF(Responsabilites!AB84&gt;0,Responsabilites!AB84,Responsabilites!AC84))</f>
        <v>Chef de projet</v>
      </c>
      <c r="E85" s="32">
        <v>40179.4384375</v>
      </c>
      <c r="F85" s="32">
        <v>40487.4384375</v>
      </c>
      <c r="G85" s="34">
        <v>3</v>
      </c>
      <c r="H85" s="33">
        <v>0</v>
      </c>
      <c r="I85" s="76" t="str">
        <f t="shared" si="57"/>
        <v>x</v>
      </c>
      <c r="J85" s="76" t="str">
        <f t="shared" si="57"/>
        <v>x</v>
      </c>
      <c r="K85" s="76" t="str">
        <f t="shared" si="57"/>
        <v>x</v>
      </c>
      <c r="L85" s="76" t="str">
        <f t="shared" si="57"/>
        <v>x</v>
      </c>
      <c r="M85" s="76" t="str">
        <f t="shared" si="57"/>
        <v>x</v>
      </c>
      <c r="N85" s="76" t="str">
        <f t="shared" si="57"/>
        <v>x</v>
      </c>
      <c r="O85" s="76" t="str">
        <f t="shared" si="57"/>
        <v>x</v>
      </c>
      <c r="P85" s="76" t="str">
        <f t="shared" si="57"/>
        <v>x</v>
      </c>
      <c r="Q85" s="76" t="str">
        <f t="shared" si="57"/>
        <v>x</v>
      </c>
      <c r="R85" s="76" t="str">
        <f t="shared" si="57"/>
        <v>x</v>
      </c>
      <c r="S85" s="76" t="str">
        <f t="shared" si="57"/>
        <v>x</v>
      </c>
      <c r="T85" s="76" t="str">
        <f t="shared" si="57"/>
        <v>x</v>
      </c>
      <c r="U85" s="76" t="str">
        <f t="shared" si="57"/>
        <v>x</v>
      </c>
      <c r="V85" s="76" t="str">
        <f t="shared" si="57"/>
        <v>x</v>
      </c>
      <c r="W85" s="76" t="str">
        <f t="shared" si="57"/>
        <v>x</v>
      </c>
      <c r="X85" s="76" t="str">
        <f t="shared" si="57"/>
        <v>x</v>
      </c>
      <c r="Y85" s="76" t="str">
        <f t="shared" si="51"/>
        <v>x</v>
      </c>
      <c r="Z85" s="76" t="str">
        <f t="shared" si="51"/>
        <v>x</v>
      </c>
      <c r="AA85" s="76" t="str">
        <f t="shared" si="51"/>
        <v>x</v>
      </c>
      <c r="AB85" s="76" t="str">
        <f t="shared" si="51"/>
        <v>x</v>
      </c>
      <c r="AC85" s="76" t="str">
        <f t="shared" si="51"/>
        <v>x</v>
      </c>
      <c r="AD85" s="76" t="str">
        <f t="shared" si="51"/>
        <v>x</v>
      </c>
      <c r="AE85" s="76" t="str">
        <f t="shared" si="51"/>
        <v>x</v>
      </c>
      <c r="AF85" s="76" t="str">
        <f t="shared" si="51"/>
        <v>x</v>
      </c>
      <c r="AG85" s="76" t="str">
        <f t="shared" si="51"/>
        <v>x</v>
      </c>
      <c r="AH85" s="76" t="str">
        <f t="shared" si="51"/>
        <v>x</v>
      </c>
      <c r="AI85" s="76" t="str">
        <f t="shared" si="51"/>
        <v>x</v>
      </c>
      <c r="AJ85" s="76" t="str">
        <f t="shared" si="51"/>
        <v>x</v>
      </c>
      <c r="AK85" s="76" t="str">
        <f t="shared" si="51"/>
        <v>x</v>
      </c>
      <c r="AL85" s="76" t="str">
        <f t="shared" si="51"/>
        <v>x</v>
      </c>
      <c r="AM85" s="76" t="str">
        <f t="shared" si="51"/>
        <v>x</v>
      </c>
      <c r="AN85" s="76" t="str">
        <f t="shared" si="51"/>
        <v>x</v>
      </c>
      <c r="AO85" s="76" t="str">
        <f aca="true" t="shared" si="68" ref="AO85:AX86">IF(AO$7&lt;$E85," ",IF(AO$7&gt;$F85," ","x"))</f>
        <v>x</v>
      </c>
      <c r="AP85" s="76" t="str">
        <f t="shared" si="68"/>
        <v>x</v>
      </c>
      <c r="AQ85" s="76" t="str">
        <f t="shared" si="68"/>
        <v>x</v>
      </c>
      <c r="AR85" s="76" t="str">
        <f t="shared" si="68"/>
        <v>x</v>
      </c>
      <c r="AS85" s="76" t="str">
        <f t="shared" si="68"/>
        <v>x</v>
      </c>
      <c r="AT85" s="76" t="str">
        <f t="shared" si="68"/>
        <v>x</v>
      </c>
      <c r="AU85" s="76" t="str">
        <f t="shared" si="68"/>
        <v>x</v>
      </c>
      <c r="AV85" s="76" t="str">
        <f t="shared" si="68"/>
        <v>x</v>
      </c>
      <c r="AW85" s="76" t="str">
        <f t="shared" si="68"/>
        <v>x</v>
      </c>
      <c r="AX85" s="76" t="str">
        <f t="shared" si="68"/>
        <v>x</v>
      </c>
      <c r="AY85" s="76" t="str">
        <f aca="true" t="shared" si="69" ref="AY85:BH86">IF(AY$7&lt;$E85," ",IF(AY$7&gt;$F85," ","x"))</f>
        <v>x</v>
      </c>
      <c r="AZ85" s="76" t="str">
        <f t="shared" si="69"/>
        <v>x</v>
      </c>
      <c r="BA85" s="76" t="str">
        <f t="shared" si="69"/>
        <v>x</v>
      </c>
      <c r="BB85" s="76" t="str">
        <f t="shared" si="69"/>
        <v> </v>
      </c>
      <c r="BC85" s="76" t="str">
        <f t="shared" si="69"/>
        <v> </v>
      </c>
      <c r="BD85" s="76" t="str">
        <f t="shared" si="69"/>
        <v> </v>
      </c>
      <c r="BE85" s="76" t="str">
        <f t="shared" si="69"/>
        <v> </v>
      </c>
      <c r="BF85" s="76" t="str">
        <f t="shared" si="69"/>
        <v> </v>
      </c>
      <c r="BG85" s="76" t="str">
        <f t="shared" si="69"/>
        <v> </v>
      </c>
      <c r="BH85" s="76" t="str">
        <f t="shared" si="69"/>
        <v> </v>
      </c>
      <c r="BI85" s="76" t="str">
        <f aca="true" t="shared" si="70" ref="BI85:BN86">IF(BI$7&lt;$E85," ",IF(BI$7&gt;$F85," ","x"))</f>
        <v> </v>
      </c>
      <c r="BJ85" s="76" t="str">
        <f t="shared" si="70"/>
        <v> </v>
      </c>
      <c r="BK85" s="76" t="str">
        <f t="shared" si="70"/>
        <v> </v>
      </c>
      <c r="BL85" s="76" t="str">
        <f t="shared" si="70"/>
        <v> </v>
      </c>
      <c r="BM85" s="76" t="str">
        <f t="shared" si="70"/>
        <v> </v>
      </c>
      <c r="BN85" s="76" t="str">
        <f t="shared" si="70"/>
        <v> </v>
      </c>
      <c r="BO85" s="76" t="str">
        <f aca="true" t="shared" si="71" ref="BO85:BT86">IF(BO$7&lt;$E85," ",IF(BO$7&gt;$F85," ","x"))</f>
        <v> </v>
      </c>
      <c r="BP85" s="76" t="str">
        <f t="shared" si="71"/>
        <v> </v>
      </c>
      <c r="BQ85" s="76" t="str">
        <f t="shared" si="71"/>
        <v> </v>
      </c>
      <c r="BR85" s="76" t="str">
        <f t="shared" si="71"/>
        <v> </v>
      </c>
      <c r="BS85" s="76" t="str">
        <f t="shared" si="71"/>
        <v> </v>
      </c>
      <c r="BT85" s="76" t="str">
        <f t="shared" si="71"/>
        <v> </v>
      </c>
      <c r="BU85" s="76" t="str">
        <f t="shared" si="66"/>
        <v> </v>
      </c>
      <c r="BV85" s="76" t="str">
        <f t="shared" si="66"/>
        <v> </v>
      </c>
      <c r="BW85" s="76" t="str">
        <f t="shared" si="66"/>
        <v> </v>
      </c>
      <c r="BX85" s="76" t="str">
        <f t="shared" si="66"/>
        <v> </v>
      </c>
      <c r="BY85" s="76" t="str">
        <f t="shared" si="66"/>
        <v> </v>
      </c>
      <c r="BZ85" s="76" t="str">
        <f t="shared" si="66"/>
        <v> </v>
      </c>
      <c r="CA85" s="76" t="str">
        <f t="shared" si="66"/>
        <v> </v>
      </c>
      <c r="CB85" s="76" t="str">
        <f t="shared" si="66"/>
        <v> </v>
      </c>
      <c r="CC85" s="76" t="str">
        <f t="shared" si="66"/>
        <v> </v>
      </c>
      <c r="CD85" s="76" t="str">
        <f t="shared" si="66"/>
        <v> </v>
      </c>
      <c r="CE85" s="76" t="str">
        <f t="shared" si="66"/>
        <v> </v>
      </c>
      <c r="CF85" s="76" t="str">
        <f t="shared" si="66"/>
        <v> </v>
      </c>
      <c r="CG85" s="76" t="str">
        <f t="shared" si="66"/>
        <v> </v>
      </c>
      <c r="CH85" s="76" t="str">
        <f t="shared" si="66"/>
        <v> </v>
      </c>
      <c r="CI85" s="76" t="str">
        <f aca="true" t="shared" si="72" ref="CI85:CX89">IF(CI$7&lt;$E85," ",IF(CI$7&gt;$F85," ","x"))</f>
        <v> </v>
      </c>
      <c r="CJ85" s="76" t="str">
        <f t="shared" si="72"/>
        <v> </v>
      </c>
      <c r="CK85" s="76" t="str">
        <f t="shared" si="72"/>
        <v> </v>
      </c>
      <c r="CL85" s="76" t="str">
        <f t="shared" si="72"/>
        <v> </v>
      </c>
      <c r="CM85" s="76" t="str">
        <f t="shared" si="72"/>
        <v> </v>
      </c>
      <c r="CN85" s="76" t="str">
        <f t="shared" si="72"/>
        <v> </v>
      </c>
      <c r="CO85" s="76" t="str">
        <f t="shared" si="72"/>
        <v> </v>
      </c>
      <c r="CP85" s="76" t="str">
        <f t="shared" si="72"/>
        <v> </v>
      </c>
      <c r="CQ85" s="76" t="str">
        <f t="shared" si="72"/>
        <v> </v>
      </c>
      <c r="CR85" s="76" t="str">
        <f t="shared" si="72"/>
        <v> </v>
      </c>
      <c r="CS85" s="76" t="str">
        <f t="shared" si="72"/>
        <v> </v>
      </c>
      <c r="CT85" s="76" t="str">
        <f t="shared" si="72"/>
        <v> </v>
      </c>
      <c r="CU85" s="76" t="str">
        <f t="shared" si="72"/>
        <v> </v>
      </c>
      <c r="CV85" s="76" t="str">
        <f t="shared" si="72"/>
        <v> </v>
      </c>
      <c r="CW85" s="76" t="str">
        <f t="shared" si="72"/>
        <v> </v>
      </c>
      <c r="CX85" s="76" t="str">
        <f t="shared" si="72"/>
        <v> </v>
      </c>
      <c r="CY85" s="76" t="str">
        <f aca="true" t="shared" si="73" ref="CW85:DI91">IF(CY$7&lt;$E85," ",IF(CY$7&gt;$F85," ","x"))</f>
        <v> </v>
      </c>
      <c r="CZ85" s="76" t="str">
        <f t="shared" si="73"/>
        <v> </v>
      </c>
      <c r="DA85" s="76" t="str">
        <f t="shared" si="73"/>
        <v> </v>
      </c>
      <c r="DB85" s="76" t="str">
        <f t="shared" si="73"/>
        <v> </v>
      </c>
      <c r="DC85" s="76" t="str">
        <f t="shared" si="73"/>
        <v> </v>
      </c>
      <c r="DD85" s="76" t="str">
        <f t="shared" si="73"/>
        <v> </v>
      </c>
      <c r="DE85" s="76" t="str">
        <f t="shared" si="73"/>
        <v> </v>
      </c>
      <c r="DF85" s="76" t="str">
        <f t="shared" si="73"/>
        <v> </v>
      </c>
      <c r="DG85" s="76" t="str">
        <f t="shared" si="73"/>
        <v> </v>
      </c>
      <c r="DH85" s="76" t="str">
        <f t="shared" si="73"/>
        <v> </v>
      </c>
      <c r="DI85" s="77" t="str">
        <f t="shared" si="73"/>
        <v> </v>
      </c>
    </row>
    <row r="86" spans="1:113" ht="18">
      <c r="A86" s="81"/>
      <c r="B86" s="84">
        <f>Responsabilites!$A85</f>
        <v>0</v>
      </c>
      <c r="C86" s="72" t="str">
        <f>Responsabilites!$B85</f>
        <v>Documenter le projet et sa progression</v>
      </c>
      <c r="D86" s="71" t="str">
        <f>IF(Responsabilites!AA85&gt;0,Responsabilites!AA85,IF(Responsabilites!AB85&gt;0,Responsabilites!AB85,Responsabilites!AC85))</f>
        <v>Chef de projet</v>
      </c>
      <c r="E86" s="32">
        <v>40179.4384375</v>
      </c>
      <c r="F86" s="32">
        <v>40487.4384375</v>
      </c>
      <c r="G86" s="34">
        <v>30</v>
      </c>
      <c r="H86" s="33">
        <v>0</v>
      </c>
      <c r="I86" s="76" t="str">
        <f t="shared" si="57"/>
        <v>x</v>
      </c>
      <c r="J86" s="76" t="str">
        <f t="shared" si="57"/>
        <v>x</v>
      </c>
      <c r="K86" s="76" t="str">
        <f t="shared" si="57"/>
        <v>x</v>
      </c>
      <c r="L86" s="76" t="str">
        <f t="shared" si="57"/>
        <v>x</v>
      </c>
      <c r="M86" s="76" t="str">
        <f t="shared" si="57"/>
        <v>x</v>
      </c>
      <c r="N86" s="76" t="str">
        <f t="shared" si="57"/>
        <v>x</v>
      </c>
      <c r="O86" s="76" t="str">
        <f t="shared" si="57"/>
        <v>x</v>
      </c>
      <c r="P86" s="76" t="str">
        <f t="shared" si="57"/>
        <v>x</v>
      </c>
      <c r="Q86" s="76" t="str">
        <f t="shared" si="57"/>
        <v>x</v>
      </c>
      <c r="R86" s="76" t="str">
        <f t="shared" si="57"/>
        <v>x</v>
      </c>
      <c r="S86" s="76" t="str">
        <f t="shared" si="57"/>
        <v>x</v>
      </c>
      <c r="T86" s="76" t="str">
        <f t="shared" si="57"/>
        <v>x</v>
      </c>
      <c r="U86" s="76" t="str">
        <f t="shared" si="57"/>
        <v>x</v>
      </c>
      <c r="V86" s="76" t="str">
        <f t="shared" si="57"/>
        <v>x</v>
      </c>
      <c r="W86" s="76" t="str">
        <f t="shared" si="57"/>
        <v>x</v>
      </c>
      <c r="X86" s="76" t="str">
        <f t="shared" si="57"/>
        <v>x</v>
      </c>
      <c r="Y86" s="76" t="str">
        <f t="shared" si="51"/>
        <v>x</v>
      </c>
      <c r="Z86" s="76" t="str">
        <f t="shared" si="51"/>
        <v>x</v>
      </c>
      <c r="AA86" s="76" t="str">
        <f t="shared" si="51"/>
        <v>x</v>
      </c>
      <c r="AB86" s="76" t="str">
        <f t="shared" si="51"/>
        <v>x</v>
      </c>
      <c r="AC86" s="76" t="str">
        <f t="shared" si="51"/>
        <v>x</v>
      </c>
      <c r="AD86" s="76" t="str">
        <f t="shared" si="51"/>
        <v>x</v>
      </c>
      <c r="AE86" s="76" t="str">
        <f t="shared" si="51"/>
        <v>x</v>
      </c>
      <c r="AF86" s="76" t="str">
        <f t="shared" si="51"/>
        <v>x</v>
      </c>
      <c r="AG86" s="76" t="str">
        <f t="shared" si="51"/>
        <v>x</v>
      </c>
      <c r="AH86" s="76" t="str">
        <f t="shared" si="51"/>
        <v>x</v>
      </c>
      <c r="AI86" s="76" t="str">
        <f t="shared" si="51"/>
        <v>x</v>
      </c>
      <c r="AJ86" s="76" t="str">
        <f t="shared" si="51"/>
        <v>x</v>
      </c>
      <c r="AK86" s="76" t="str">
        <f t="shared" si="51"/>
        <v>x</v>
      </c>
      <c r="AL86" s="76" t="str">
        <f t="shared" si="51"/>
        <v>x</v>
      </c>
      <c r="AM86" s="76" t="str">
        <f t="shared" si="51"/>
        <v>x</v>
      </c>
      <c r="AN86" s="76" t="str">
        <f t="shared" si="51"/>
        <v>x</v>
      </c>
      <c r="AO86" s="76" t="str">
        <f t="shared" si="68"/>
        <v>x</v>
      </c>
      <c r="AP86" s="76" t="str">
        <f t="shared" si="68"/>
        <v>x</v>
      </c>
      <c r="AQ86" s="76" t="str">
        <f t="shared" si="68"/>
        <v>x</v>
      </c>
      <c r="AR86" s="76" t="str">
        <f t="shared" si="68"/>
        <v>x</v>
      </c>
      <c r="AS86" s="76" t="str">
        <f t="shared" si="68"/>
        <v>x</v>
      </c>
      <c r="AT86" s="76" t="str">
        <f t="shared" si="68"/>
        <v>x</v>
      </c>
      <c r="AU86" s="76" t="str">
        <f t="shared" si="68"/>
        <v>x</v>
      </c>
      <c r="AV86" s="76" t="str">
        <f t="shared" si="68"/>
        <v>x</v>
      </c>
      <c r="AW86" s="76" t="str">
        <f t="shared" si="68"/>
        <v>x</v>
      </c>
      <c r="AX86" s="76" t="str">
        <f t="shared" si="68"/>
        <v>x</v>
      </c>
      <c r="AY86" s="76" t="str">
        <f t="shared" si="69"/>
        <v>x</v>
      </c>
      <c r="AZ86" s="76" t="str">
        <f t="shared" si="69"/>
        <v>x</v>
      </c>
      <c r="BA86" s="76" t="str">
        <f t="shared" si="69"/>
        <v>x</v>
      </c>
      <c r="BB86" s="76" t="str">
        <f t="shared" si="69"/>
        <v> </v>
      </c>
      <c r="BC86" s="76" t="str">
        <f t="shared" si="69"/>
        <v> </v>
      </c>
      <c r="BD86" s="76" t="str">
        <f t="shared" si="69"/>
        <v> </v>
      </c>
      <c r="BE86" s="76" t="str">
        <f t="shared" si="69"/>
        <v> </v>
      </c>
      <c r="BF86" s="76" t="str">
        <f t="shared" si="69"/>
        <v> </v>
      </c>
      <c r="BG86" s="76" t="str">
        <f t="shared" si="69"/>
        <v> </v>
      </c>
      <c r="BH86" s="76" t="str">
        <f t="shared" si="69"/>
        <v> </v>
      </c>
      <c r="BI86" s="76" t="str">
        <f t="shared" si="70"/>
        <v> </v>
      </c>
      <c r="BJ86" s="76" t="str">
        <f t="shared" si="70"/>
        <v> </v>
      </c>
      <c r="BK86" s="76" t="str">
        <f t="shared" si="70"/>
        <v> </v>
      </c>
      <c r="BL86" s="76" t="str">
        <f t="shared" si="70"/>
        <v> </v>
      </c>
      <c r="BM86" s="76" t="str">
        <f t="shared" si="70"/>
        <v> </v>
      </c>
      <c r="BN86" s="76" t="str">
        <f t="shared" si="70"/>
        <v> </v>
      </c>
      <c r="BO86" s="76" t="str">
        <f t="shared" si="71"/>
        <v> </v>
      </c>
      <c r="BP86" s="76" t="str">
        <f t="shared" si="71"/>
        <v> </v>
      </c>
      <c r="BQ86" s="76" t="str">
        <f t="shared" si="71"/>
        <v> </v>
      </c>
      <c r="BR86" s="76" t="str">
        <f t="shared" si="71"/>
        <v> </v>
      </c>
      <c r="BS86" s="76" t="str">
        <f t="shared" si="71"/>
        <v> </v>
      </c>
      <c r="BT86" s="76" t="str">
        <f t="shared" si="71"/>
        <v> </v>
      </c>
      <c r="BU86" s="76" t="str">
        <f t="shared" si="66"/>
        <v> </v>
      </c>
      <c r="BV86" s="76" t="str">
        <f t="shared" si="66"/>
        <v> </v>
      </c>
      <c r="BW86" s="76" t="str">
        <f t="shared" si="66"/>
        <v> </v>
      </c>
      <c r="BX86" s="76" t="str">
        <f t="shared" si="66"/>
        <v> </v>
      </c>
      <c r="BY86" s="76" t="str">
        <f t="shared" si="66"/>
        <v> </v>
      </c>
      <c r="BZ86" s="76" t="str">
        <f t="shared" si="66"/>
        <v> </v>
      </c>
      <c r="CA86" s="76" t="str">
        <f t="shared" si="66"/>
        <v> </v>
      </c>
      <c r="CB86" s="76" t="str">
        <f t="shared" si="66"/>
        <v> </v>
      </c>
      <c r="CC86" s="76" t="str">
        <f t="shared" si="66"/>
        <v> </v>
      </c>
      <c r="CD86" s="76" t="str">
        <f t="shared" si="66"/>
        <v> </v>
      </c>
      <c r="CE86" s="76" t="str">
        <f t="shared" si="66"/>
        <v> </v>
      </c>
      <c r="CF86" s="76" t="str">
        <f t="shared" si="66"/>
        <v> </v>
      </c>
      <c r="CG86" s="76" t="str">
        <f t="shared" si="66"/>
        <v> </v>
      </c>
      <c r="CH86" s="76" t="str">
        <f t="shared" si="66"/>
        <v> </v>
      </c>
      <c r="CI86" s="76" t="str">
        <f t="shared" si="72"/>
        <v> </v>
      </c>
      <c r="CJ86" s="76" t="str">
        <f t="shared" si="72"/>
        <v> </v>
      </c>
      <c r="CK86" s="76" t="str">
        <f t="shared" si="72"/>
        <v> </v>
      </c>
      <c r="CL86" s="76" t="str">
        <f t="shared" si="72"/>
        <v> </v>
      </c>
      <c r="CM86" s="76" t="str">
        <f t="shared" si="72"/>
        <v> </v>
      </c>
      <c r="CN86" s="76" t="str">
        <f t="shared" si="72"/>
        <v> </v>
      </c>
      <c r="CO86" s="76" t="str">
        <f t="shared" si="72"/>
        <v> </v>
      </c>
      <c r="CP86" s="76" t="str">
        <f t="shared" si="72"/>
        <v> </v>
      </c>
      <c r="CQ86" s="76" t="str">
        <f t="shared" si="72"/>
        <v> </v>
      </c>
      <c r="CR86" s="76" t="str">
        <f t="shared" si="72"/>
        <v> </v>
      </c>
      <c r="CS86" s="76" t="str">
        <f t="shared" si="72"/>
        <v> </v>
      </c>
      <c r="CT86" s="76" t="str">
        <f t="shared" si="72"/>
        <v> </v>
      </c>
      <c r="CU86" s="76" t="str">
        <f t="shared" si="72"/>
        <v> </v>
      </c>
      <c r="CV86" s="76" t="str">
        <f t="shared" si="72"/>
        <v> </v>
      </c>
      <c r="CW86" s="76" t="str">
        <f t="shared" si="73"/>
        <v> </v>
      </c>
      <c r="CX86" s="76" t="str">
        <f t="shared" si="73"/>
        <v> </v>
      </c>
      <c r="CY86" s="76" t="str">
        <f t="shared" si="73"/>
        <v> </v>
      </c>
      <c r="CZ86" s="76" t="str">
        <f t="shared" si="73"/>
        <v> </v>
      </c>
      <c r="DA86" s="76" t="str">
        <f t="shared" si="73"/>
        <v> </v>
      </c>
      <c r="DB86" s="76" t="str">
        <f t="shared" si="73"/>
        <v> </v>
      </c>
      <c r="DC86" s="76" t="str">
        <f t="shared" si="73"/>
        <v> </v>
      </c>
      <c r="DD86" s="76" t="str">
        <f t="shared" si="73"/>
        <v> </v>
      </c>
      <c r="DE86" s="76" t="str">
        <f t="shared" si="73"/>
        <v> </v>
      </c>
      <c r="DF86" s="76" t="str">
        <f t="shared" si="73"/>
        <v> </v>
      </c>
      <c r="DG86" s="76" t="str">
        <f t="shared" si="73"/>
        <v> </v>
      </c>
      <c r="DH86" s="76" t="str">
        <f t="shared" si="73"/>
        <v> </v>
      </c>
      <c r="DI86" s="77" t="str">
        <f t="shared" si="73"/>
        <v> </v>
      </c>
    </row>
    <row r="87" spans="1:113" ht="18">
      <c r="A87" s="81"/>
      <c r="B87" s="84">
        <f>Responsabilites!$A86</f>
        <v>0</v>
      </c>
      <c r="C87" s="72" t="str">
        <f>Responsabilites!$B86</f>
        <v>Suivre le budget</v>
      </c>
      <c r="D87" s="71" t="str">
        <f>IF(Responsabilites!AA86&gt;0,Responsabilites!AA86,IF(Responsabilites!AB86&gt;0,Responsabilites!AB86,Responsabilites!AC86))</f>
        <v>Chef de projet</v>
      </c>
      <c r="E87" s="32">
        <v>40179.4384375</v>
      </c>
      <c r="F87" s="32">
        <v>40487.4384375</v>
      </c>
      <c r="G87" s="34">
        <v>10</v>
      </c>
      <c r="H87" s="33">
        <v>0</v>
      </c>
      <c r="I87" s="76" t="str">
        <f t="shared" si="57"/>
        <v>x</v>
      </c>
      <c r="J87" s="76" t="str">
        <f t="shared" si="57"/>
        <v>x</v>
      </c>
      <c r="K87" s="76" t="str">
        <f t="shared" si="57"/>
        <v>x</v>
      </c>
      <c r="L87" s="76" t="str">
        <f t="shared" si="57"/>
        <v>x</v>
      </c>
      <c r="M87" s="76" t="str">
        <f t="shared" si="57"/>
        <v>x</v>
      </c>
      <c r="N87" s="76" t="str">
        <f t="shared" si="57"/>
        <v>x</v>
      </c>
      <c r="O87" s="76" t="str">
        <f t="shared" si="57"/>
        <v>x</v>
      </c>
      <c r="P87" s="76" t="str">
        <f t="shared" si="57"/>
        <v>x</v>
      </c>
      <c r="Q87" s="76" t="str">
        <f t="shared" si="57"/>
        <v>x</v>
      </c>
      <c r="R87" s="76" t="str">
        <f t="shared" si="57"/>
        <v>x</v>
      </c>
      <c r="S87" s="76" t="str">
        <f t="shared" si="57"/>
        <v>x</v>
      </c>
      <c r="T87" s="76" t="str">
        <f t="shared" si="57"/>
        <v>x</v>
      </c>
      <c r="U87" s="76" t="str">
        <f t="shared" si="57"/>
        <v>x</v>
      </c>
      <c r="V87" s="76" t="str">
        <f t="shared" si="57"/>
        <v>x</v>
      </c>
      <c r="W87" s="76" t="str">
        <f t="shared" si="57"/>
        <v>x</v>
      </c>
      <c r="X87" s="76" t="str">
        <f t="shared" si="57"/>
        <v>x</v>
      </c>
      <c r="Y87" s="76" t="str">
        <f t="shared" si="51"/>
        <v>x</v>
      </c>
      <c r="Z87" s="76" t="str">
        <f t="shared" si="51"/>
        <v>x</v>
      </c>
      <c r="AA87" s="76" t="str">
        <f t="shared" si="51"/>
        <v>x</v>
      </c>
      <c r="AB87" s="76" t="str">
        <f t="shared" si="51"/>
        <v>x</v>
      </c>
      <c r="AC87" s="76" t="str">
        <f t="shared" si="51"/>
        <v>x</v>
      </c>
      <c r="AD87" s="76" t="str">
        <f t="shared" si="51"/>
        <v>x</v>
      </c>
      <c r="AE87" s="76" t="str">
        <f t="shared" si="51"/>
        <v>x</v>
      </c>
      <c r="AF87" s="76" t="str">
        <f t="shared" si="51"/>
        <v>x</v>
      </c>
      <c r="AG87" s="76" t="str">
        <f t="shared" si="51"/>
        <v>x</v>
      </c>
      <c r="AH87" s="76" t="str">
        <f t="shared" si="51"/>
        <v>x</v>
      </c>
      <c r="AI87" s="76" t="str">
        <f t="shared" si="51"/>
        <v>x</v>
      </c>
      <c r="AJ87" s="76" t="str">
        <f t="shared" si="51"/>
        <v>x</v>
      </c>
      <c r="AK87" s="76" t="str">
        <f t="shared" si="51"/>
        <v>x</v>
      </c>
      <c r="AL87" s="76" t="str">
        <f t="shared" si="51"/>
        <v>x</v>
      </c>
      <c r="AM87" s="76" t="str">
        <f t="shared" si="51"/>
        <v>x</v>
      </c>
      <c r="AN87" s="76" t="str">
        <f t="shared" si="51"/>
        <v>x</v>
      </c>
      <c r="AO87" s="76" t="str">
        <f aca="true" t="shared" si="74" ref="AO87:BD89">IF(AO$7&lt;$E87," ",IF(AO$7&gt;$F87," ","x"))</f>
        <v>x</v>
      </c>
      <c r="AP87" s="76" t="str">
        <f t="shared" si="74"/>
        <v>x</v>
      </c>
      <c r="AQ87" s="76" t="str">
        <f t="shared" si="74"/>
        <v>x</v>
      </c>
      <c r="AR87" s="76" t="str">
        <f t="shared" si="74"/>
        <v>x</v>
      </c>
      <c r="AS87" s="76" t="str">
        <f t="shared" si="74"/>
        <v>x</v>
      </c>
      <c r="AT87" s="76" t="str">
        <f t="shared" si="74"/>
        <v>x</v>
      </c>
      <c r="AU87" s="76" t="str">
        <f t="shared" si="74"/>
        <v>x</v>
      </c>
      <c r="AV87" s="76" t="str">
        <f t="shared" si="74"/>
        <v>x</v>
      </c>
      <c r="AW87" s="76" t="str">
        <f t="shared" si="74"/>
        <v>x</v>
      </c>
      <c r="AX87" s="76" t="str">
        <f t="shared" si="74"/>
        <v>x</v>
      </c>
      <c r="AY87" s="76" t="str">
        <f t="shared" si="74"/>
        <v>x</v>
      </c>
      <c r="AZ87" s="76" t="str">
        <f t="shared" si="74"/>
        <v>x</v>
      </c>
      <c r="BA87" s="76" t="str">
        <f t="shared" si="74"/>
        <v>x</v>
      </c>
      <c r="BB87" s="76" t="str">
        <f t="shared" si="74"/>
        <v> </v>
      </c>
      <c r="BC87" s="76" t="str">
        <f t="shared" si="74"/>
        <v> </v>
      </c>
      <c r="BD87" s="76" t="str">
        <f t="shared" si="74"/>
        <v> </v>
      </c>
      <c r="BE87" s="76" t="str">
        <f aca="true" t="shared" si="75" ref="BE87:BT91">IF(BE$7&lt;$E87," ",IF(BE$7&gt;$F87," ","x"))</f>
        <v> </v>
      </c>
      <c r="BF87" s="76" t="str">
        <f t="shared" si="75"/>
        <v> </v>
      </c>
      <c r="BG87" s="76" t="str">
        <f t="shared" si="75"/>
        <v> </v>
      </c>
      <c r="BH87" s="76" t="str">
        <f t="shared" si="75"/>
        <v> </v>
      </c>
      <c r="BI87" s="76" t="str">
        <f t="shared" si="75"/>
        <v> </v>
      </c>
      <c r="BJ87" s="76" t="str">
        <f t="shared" si="75"/>
        <v> </v>
      </c>
      <c r="BK87" s="76" t="str">
        <f t="shared" si="75"/>
        <v> </v>
      </c>
      <c r="BL87" s="76" t="str">
        <f t="shared" si="75"/>
        <v> </v>
      </c>
      <c r="BM87" s="76" t="str">
        <f t="shared" si="75"/>
        <v> </v>
      </c>
      <c r="BN87" s="76" t="str">
        <f t="shared" si="75"/>
        <v> </v>
      </c>
      <c r="BO87" s="76" t="str">
        <f t="shared" si="75"/>
        <v> </v>
      </c>
      <c r="BP87" s="76" t="str">
        <f t="shared" si="75"/>
        <v> </v>
      </c>
      <c r="BQ87" s="76" t="str">
        <f t="shared" si="75"/>
        <v> </v>
      </c>
      <c r="BR87" s="76" t="str">
        <f t="shared" si="75"/>
        <v> </v>
      </c>
      <c r="BS87" s="76" t="str">
        <f t="shared" si="75"/>
        <v> </v>
      </c>
      <c r="BT87" s="76" t="str">
        <f t="shared" si="75"/>
        <v> </v>
      </c>
      <c r="BU87" s="76" t="str">
        <f t="shared" si="66"/>
        <v> </v>
      </c>
      <c r="BV87" s="76" t="str">
        <f t="shared" si="66"/>
        <v> </v>
      </c>
      <c r="BW87" s="76" t="str">
        <f t="shared" si="66"/>
        <v> </v>
      </c>
      <c r="BX87" s="76" t="str">
        <f t="shared" si="66"/>
        <v> </v>
      </c>
      <c r="BY87" s="76" t="str">
        <f t="shared" si="66"/>
        <v> </v>
      </c>
      <c r="BZ87" s="76" t="str">
        <f t="shared" si="66"/>
        <v> </v>
      </c>
      <c r="CA87" s="76" t="str">
        <f t="shared" si="66"/>
        <v> </v>
      </c>
      <c r="CB87" s="76" t="str">
        <f t="shared" si="66"/>
        <v> </v>
      </c>
      <c r="CC87" s="76" t="str">
        <f t="shared" si="66"/>
        <v> </v>
      </c>
      <c r="CD87" s="76" t="str">
        <f t="shared" si="66"/>
        <v> </v>
      </c>
      <c r="CE87" s="76" t="str">
        <f t="shared" si="66"/>
        <v> </v>
      </c>
      <c r="CF87" s="76" t="str">
        <f t="shared" si="66"/>
        <v> </v>
      </c>
      <c r="CG87" s="76" t="str">
        <f t="shared" si="66"/>
        <v> </v>
      </c>
      <c r="CH87" s="76" t="str">
        <f t="shared" si="66"/>
        <v> </v>
      </c>
      <c r="CI87" s="76" t="str">
        <f t="shared" si="72"/>
        <v> </v>
      </c>
      <c r="CJ87" s="76" t="str">
        <f t="shared" si="72"/>
        <v> </v>
      </c>
      <c r="CK87" s="76" t="str">
        <f t="shared" si="72"/>
        <v> </v>
      </c>
      <c r="CL87" s="76" t="str">
        <f t="shared" si="72"/>
        <v> </v>
      </c>
      <c r="CM87" s="76" t="str">
        <f t="shared" si="72"/>
        <v> </v>
      </c>
      <c r="CN87" s="76" t="str">
        <f t="shared" si="72"/>
        <v> </v>
      </c>
      <c r="CO87" s="76" t="str">
        <f t="shared" si="72"/>
        <v> </v>
      </c>
      <c r="CP87" s="76" t="str">
        <f t="shared" si="72"/>
        <v> </v>
      </c>
      <c r="CQ87" s="76" t="str">
        <f t="shared" si="72"/>
        <v> </v>
      </c>
      <c r="CR87" s="76" t="str">
        <f t="shared" si="72"/>
        <v> </v>
      </c>
      <c r="CS87" s="76" t="str">
        <f t="shared" si="72"/>
        <v> </v>
      </c>
      <c r="CT87" s="76" t="str">
        <f t="shared" si="72"/>
        <v> </v>
      </c>
      <c r="CU87" s="76" t="str">
        <f t="shared" si="72"/>
        <v> </v>
      </c>
      <c r="CV87" s="76" t="str">
        <f t="shared" si="72"/>
        <v> </v>
      </c>
      <c r="CW87" s="76" t="str">
        <f t="shared" si="73"/>
        <v> </v>
      </c>
      <c r="CX87" s="76" t="str">
        <f t="shared" si="73"/>
        <v> </v>
      </c>
      <c r="CY87" s="76" t="str">
        <f t="shared" si="73"/>
        <v> </v>
      </c>
      <c r="CZ87" s="76" t="str">
        <f t="shared" si="73"/>
        <v> </v>
      </c>
      <c r="DA87" s="76" t="str">
        <f t="shared" si="73"/>
        <v> </v>
      </c>
      <c r="DB87" s="76" t="str">
        <f t="shared" si="73"/>
        <v> </v>
      </c>
      <c r="DC87" s="76" t="str">
        <f t="shared" si="73"/>
        <v> </v>
      </c>
      <c r="DD87" s="76" t="str">
        <f t="shared" si="73"/>
        <v> </v>
      </c>
      <c r="DE87" s="76" t="str">
        <f t="shared" si="73"/>
        <v> </v>
      </c>
      <c r="DF87" s="76" t="str">
        <f t="shared" si="73"/>
        <v> </v>
      </c>
      <c r="DG87" s="76" t="str">
        <f t="shared" si="73"/>
        <v> </v>
      </c>
      <c r="DH87" s="76" t="str">
        <f t="shared" si="73"/>
        <v> </v>
      </c>
      <c r="DI87" s="77" t="str">
        <f t="shared" si="73"/>
        <v> </v>
      </c>
    </row>
    <row r="88" spans="1:113" ht="18">
      <c r="A88" s="81"/>
      <c r="B88" s="84">
        <f>Responsabilites!$A87</f>
        <v>0</v>
      </c>
      <c r="C88" s="72" t="str">
        <f>Responsabilites!$B87</f>
        <v>Contrôler l’échéancier</v>
      </c>
      <c r="D88" s="71" t="str">
        <f>IF(Responsabilites!AA87&gt;0,Responsabilites!AA87,IF(Responsabilites!AB87&gt;0,Responsabilites!AB87,Responsabilites!AC87))</f>
        <v>Chef de projet</v>
      </c>
      <c r="E88" s="32">
        <v>40179.4384375</v>
      </c>
      <c r="F88" s="32">
        <v>40487.4384375</v>
      </c>
      <c r="G88" s="34">
        <v>15</v>
      </c>
      <c r="H88" s="33">
        <v>0</v>
      </c>
      <c r="I88" s="76" t="str">
        <f t="shared" si="57"/>
        <v>x</v>
      </c>
      <c r="J88" s="76" t="str">
        <f t="shared" si="57"/>
        <v>x</v>
      </c>
      <c r="K88" s="76" t="str">
        <f t="shared" si="57"/>
        <v>x</v>
      </c>
      <c r="L88" s="76" t="str">
        <f t="shared" si="57"/>
        <v>x</v>
      </c>
      <c r="M88" s="76" t="str">
        <f t="shared" si="57"/>
        <v>x</v>
      </c>
      <c r="N88" s="76" t="str">
        <f t="shared" si="57"/>
        <v>x</v>
      </c>
      <c r="O88" s="76" t="str">
        <f t="shared" si="57"/>
        <v>x</v>
      </c>
      <c r="P88" s="76" t="str">
        <f t="shared" si="57"/>
        <v>x</v>
      </c>
      <c r="Q88" s="76" t="str">
        <f t="shared" si="57"/>
        <v>x</v>
      </c>
      <c r="R88" s="76" t="str">
        <f t="shared" si="57"/>
        <v>x</v>
      </c>
      <c r="S88" s="76" t="str">
        <f t="shared" si="57"/>
        <v>x</v>
      </c>
      <c r="T88" s="76" t="str">
        <f t="shared" si="57"/>
        <v>x</v>
      </c>
      <c r="U88" s="76" t="str">
        <f t="shared" si="57"/>
        <v>x</v>
      </c>
      <c r="V88" s="76" t="str">
        <f t="shared" si="57"/>
        <v>x</v>
      </c>
      <c r="W88" s="76" t="str">
        <f t="shared" si="57"/>
        <v>x</v>
      </c>
      <c r="X88" s="76" t="str">
        <f t="shared" si="57"/>
        <v>x</v>
      </c>
      <c r="Y88" s="76" t="str">
        <f aca="true" t="shared" si="76" ref="Y88:AN89">IF(Y$7&lt;$E88," ",IF(Y$7&gt;$F88," ","x"))</f>
        <v>x</v>
      </c>
      <c r="Z88" s="76" t="str">
        <f t="shared" si="76"/>
        <v>x</v>
      </c>
      <c r="AA88" s="76" t="str">
        <f t="shared" si="76"/>
        <v>x</v>
      </c>
      <c r="AB88" s="76" t="str">
        <f t="shared" si="76"/>
        <v>x</v>
      </c>
      <c r="AC88" s="76" t="str">
        <f t="shared" si="76"/>
        <v>x</v>
      </c>
      <c r="AD88" s="76" t="str">
        <f t="shared" si="76"/>
        <v>x</v>
      </c>
      <c r="AE88" s="76" t="str">
        <f t="shared" si="76"/>
        <v>x</v>
      </c>
      <c r="AF88" s="76" t="str">
        <f t="shared" si="76"/>
        <v>x</v>
      </c>
      <c r="AG88" s="76" t="str">
        <f t="shared" si="76"/>
        <v>x</v>
      </c>
      <c r="AH88" s="76" t="str">
        <f t="shared" si="76"/>
        <v>x</v>
      </c>
      <c r="AI88" s="76" t="str">
        <f t="shared" si="76"/>
        <v>x</v>
      </c>
      <c r="AJ88" s="76" t="str">
        <f t="shared" si="76"/>
        <v>x</v>
      </c>
      <c r="AK88" s="76" t="str">
        <f t="shared" si="76"/>
        <v>x</v>
      </c>
      <c r="AL88" s="76" t="str">
        <f t="shared" si="76"/>
        <v>x</v>
      </c>
      <c r="AM88" s="76" t="str">
        <f t="shared" si="76"/>
        <v>x</v>
      </c>
      <c r="AN88" s="76" t="str">
        <f t="shared" si="76"/>
        <v>x</v>
      </c>
      <c r="AO88" s="76" t="str">
        <f t="shared" si="74"/>
        <v>x</v>
      </c>
      <c r="AP88" s="76" t="str">
        <f t="shared" si="74"/>
        <v>x</v>
      </c>
      <c r="AQ88" s="76" t="str">
        <f t="shared" si="74"/>
        <v>x</v>
      </c>
      <c r="AR88" s="76" t="str">
        <f t="shared" si="74"/>
        <v>x</v>
      </c>
      <c r="AS88" s="76" t="str">
        <f t="shared" si="74"/>
        <v>x</v>
      </c>
      <c r="AT88" s="76" t="str">
        <f t="shared" si="74"/>
        <v>x</v>
      </c>
      <c r="AU88" s="76" t="str">
        <f t="shared" si="74"/>
        <v>x</v>
      </c>
      <c r="AV88" s="76" t="str">
        <f t="shared" si="74"/>
        <v>x</v>
      </c>
      <c r="AW88" s="76" t="str">
        <f t="shared" si="74"/>
        <v>x</v>
      </c>
      <c r="AX88" s="76" t="str">
        <f t="shared" si="74"/>
        <v>x</v>
      </c>
      <c r="AY88" s="76" t="str">
        <f t="shared" si="74"/>
        <v>x</v>
      </c>
      <c r="AZ88" s="76" t="str">
        <f t="shared" si="74"/>
        <v>x</v>
      </c>
      <c r="BA88" s="76" t="str">
        <f t="shared" si="74"/>
        <v>x</v>
      </c>
      <c r="BB88" s="76" t="str">
        <f t="shared" si="74"/>
        <v> </v>
      </c>
      <c r="BC88" s="76" t="str">
        <f t="shared" si="74"/>
        <v> </v>
      </c>
      <c r="BD88" s="76" t="str">
        <f t="shared" si="74"/>
        <v> </v>
      </c>
      <c r="BE88" s="76" t="str">
        <f t="shared" si="75"/>
        <v> </v>
      </c>
      <c r="BF88" s="76" t="str">
        <f t="shared" si="75"/>
        <v> </v>
      </c>
      <c r="BG88" s="76" t="str">
        <f t="shared" si="75"/>
        <v> </v>
      </c>
      <c r="BH88" s="76" t="str">
        <f t="shared" si="75"/>
        <v> </v>
      </c>
      <c r="BI88" s="76" t="str">
        <f t="shared" si="75"/>
        <v> </v>
      </c>
      <c r="BJ88" s="76" t="str">
        <f t="shared" si="75"/>
        <v> </v>
      </c>
      <c r="BK88" s="76" t="str">
        <f t="shared" si="75"/>
        <v> </v>
      </c>
      <c r="BL88" s="76" t="str">
        <f t="shared" si="75"/>
        <v> </v>
      </c>
      <c r="BM88" s="76" t="str">
        <f t="shared" si="75"/>
        <v> </v>
      </c>
      <c r="BN88" s="76" t="str">
        <f t="shared" si="75"/>
        <v> </v>
      </c>
      <c r="BO88" s="76" t="str">
        <f t="shared" si="75"/>
        <v> </v>
      </c>
      <c r="BP88" s="76" t="str">
        <f t="shared" si="75"/>
        <v> </v>
      </c>
      <c r="BQ88" s="76" t="str">
        <f t="shared" si="75"/>
        <v> </v>
      </c>
      <c r="BR88" s="76" t="str">
        <f t="shared" si="75"/>
        <v> </v>
      </c>
      <c r="BS88" s="76" t="str">
        <f t="shared" si="75"/>
        <v> </v>
      </c>
      <c r="BT88" s="76" t="str">
        <f t="shared" si="75"/>
        <v> </v>
      </c>
      <c r="BU88" s="76" t="str">
        <f t="shared" si="66"/>
        <v> </v>
      </c>
      <c r="BV88" s="76" t="str">
        <f t="shared" si="66"/>
        <v> </v>
      </c>
      <c r="BW88" s="76" t="str">
        <f t="shared" si="66"/>
        <v> </v>
      </c>
      <c r="BX88" s="76" t="str">
        <f t="shared" si="66"/>
        <v> </v>
      </c>
      <c r="BY88" s="76" t="str">
        <f t="shared" si="66"/>
        <v> </v>
      </c>
      <c r="BZ88" s="76" t="str">
        <f t="shared" si="66"/>
        <v> </v>
      </c>
      <c r="CA88" s="76" t="str">
        <f t="shared" si="66"/>
        <v> </v>
      </c>
      <c r="CB88" s="76" t="str">
        <f t="shared" si="66"/>
        <v> </v>
      </c>
      <c r="CC88" s="76" t="str">
        <f t="shared" si="66"/>
        <v> </v>
      </c>
      <c r="CD88" s="76" t="str">
        <f t="shared" si="66"/>
        <v> </v>
      </c>
      <c r="CE88" s="76" t="str">
        <f t="shared" si="66"/>
        <v> </v>
      </c>
      <c r="CF88" s="76" t="str">
        <f t="shared" si="66"/>
        <v> </v>
      </c>
      <c r="CG88" s="76" t="str">
        <f t="shared" si="66"/>
        <v> </v>
      </c>
      <c r="CH88" s="76" t="str">
        <f t="shared" si="66"/>
        <v> </v>
      </c>
      <c r="CI88" s="76" t="str">
        <f t="shared" si="72"/>
        <v> </v>
      </c>
      <c r="CJ88" s="76" t="str">
        <f t="shared" si="72"/>
        <v> </v>
      </c>
      <c r="CK88" s="76" t="str">
        <f t="shared" si="72"/>
        <v> </v>
      </c>
      <c r="CL88" s="76" t="str">
        <f t="shared" si="72"/>
        <v> </v>
      </c>
      <c r="CM88" s="76" t="str">
        <f t="shared" si="72"/>
        <v> </v>
      </c>
      <c r="CN88" s="76" t="str">
        <f t="shared" si="72"/>
        <v> </v>
      </c>
      <c r="CO88" s="76" t="str">
        <f t="shared" si="72"/>
        <v> </v>
      </c>
      <c r="CP88" s="76" t="str">
        <f t="shared" si="72"/>
        <v> </v>
      </c>
      <c r="CQ88" s="76" t="str">
        <f t="shared" si="72"/>
        <v> </v>
      </c>
      <c r="CR88" s="76" t="str">
        <f t="shared" si="72"/>
        <v> </v>
      </c>
      <c r="CS88" s="76" t="str">
        <f t="shared" si="72"/>
        <v> </v>
      </c>
      <c r="CT88" s="76" t="str">
        <f t="shared" si="72"/>
        <v> </v>
      </c>
      <c r="CU88" s="76" t="str">
        <f t="shared" si="72"/>
        <v> </v>
      </c>
      <c r="CV88" s="76" t="str">
        <f t="shared" si="72"/>
        <v> </v>
      </c>
      <c r="CW88" s="76" t="str">
        <f t="shared" si="73"/>
        <v> </v>
      </c>
      <c r="CX88" s="76" t="str">
        <f t="shared" si="73"/>
        <v> </v>
      </c>
      <c r="CY88" s="76" t="str">
        <f t="shared" si="73"/>
        <v> </v>
      </c>
      <c r="CZ88" s="76" t="str">
        <f t="shared" si="73"/>
        <v> </v>
      </c>
      <c r="DA88" s="76" t="str">
        <f t="shared" si="73"/>
        <v> </v>
      </c>
      <c r="DB88" s="76" t="str">
        <f t="shared" si="73"/>
        <v> </v>
      </c>
      <c r="DC88" s="76" t="str">
        <f t="shared" si="73"/>
        <v> </v>
      </c>
      <c r="DD88" s="76" t="str">
        <f t="shared" si="73"/>
        <v> </v>
      </c>
      <c r="DE88" s="76" t="str">
        <f t="shared" si="73"/>
        <v> </v>
      </c>
      <c r="DF88" s="76" t="str">
        <f t="shared" si="73"/>
        <v> </v>
      </c>
      <c r="DG88" s="76" t="str">
        <f t="shared" si="73"/>
        <v> </v>
      </c>
      <c r="DH88" s="76" t="str">
        <f t="shared" si="73"/>
        <v> </v>
      </c>
      <c r="DI88" s="77" t="str">
        <f t="shared" si="73"/>
        <v> </v>
      </c>
    </row>
    <row r="89" spans="1:113" ht="18">
      <c r="A89" s="81"/>
      <c r="B89" s="84">
        <f>Responsabilites!$A88</f>
        <v>0</v>
      </c>
      <c r="C89" s="72" t="str">
        <f>Responsabilites!$B88</f>
        <v>Négocier les changements au projet</v>
      </c>
      <c r="D89" s="71" t="str">
        <f>IF(Responsabilites!AA88&gt;0,Responsabilites!AA88,IF(Responsabilites!AB88&gt;0,Responsabilites!AB88,Responsabilites!AC88))</f>
        <v>Chef de projet</v>
      </c>
      <c r="E89" s="32">
        <v>40179.4384375</v>
      </c>
      <c r="F89" s="32">
        <v>40487.4384375</v>
      </c>
      <c r="G89" s="34">
        <v>5</v>
      </c>
      <c r="H89" s="33">
        <v>0</v>
      </c>
      <c r="I89" s="76" t="str">
        <f t="shared" si="57"/>
        <v>x</v>
      </c>
      <c r="J89" s="76" t="str">
        <f t="shared" si="57"/>
        <v>x</v>
      </c>
      <c r="K89" s="76" t="str">
        <f t="shared" si="57"/>
        <v>x</v>
      </c>
      <c r="L89" s="76" t="str">
        <f t="shared" si="57"/>
        <v>x</v>
      </c>
      <c r="M89" s="76" t="str">
        <f t="shared" si="57"/>
        <v>x</v>
      </c>
      <c r="N89" s="76" t="str">
        <f t="shared" si="57"/>
        <v>x</v>
      </c>
      <c r="O89" s="76" t="str">
        <f t="shared" si="57"/>
        <v>x</v>
      </c>
      <c r="P89" s="76" t="str">
        <f t="shared" si="57"/>
        <v>x</v>
      </c>
      <c r="Q89" s="76" t="str">
        <f t="shared" si="57"/>
        <v>x</v>
      </c>
      <c r="R89" s="76" t="str">
        <f t="shared" si="57"/>
        <v>x</v>
      </c>
      <c r="S89" s="76" t="str">
        <f t="shared" si="57"/>
        <v>x</v>
      </c>
      <c r="T89" s="76" t="str">
        <f t="shared" si="57"/>
        <v>x</v>
      </c>
      <c r="U89" s="76" t="str">
        <f t="shared" si="57"/>
        <v>x</v>
      </c>
      <c r="V89" s="76" t="str">
        <f t="shared" si="57"/>
        <v>x</v>
      </c>
      <c r="W89" s="76" t="str">
        <f t="shared" si="57"/>
        <v>x</v>
      </c>
      <c r="X89" s="76" t="str">
        <f t="shared" si="57"/>
        <v>x</v>
      </c>
      <c r="Y89" s="76" t="str">
        <f t="shared" si="76"/>
        <v>x</v>
      </c>
      <c r="Z89" s="76" t="str">
        <f t="shared" si="76"/>
        <v>x</v>
      </c>
      <c r="AA89" s="76" t="str">
        <f t="shared" si="76"/>
        <v>x</v>
      </c>
      <c r="AB89" s="76" t="str">
        <f t="shared" si="76"/>
        <v>x</v>
      </c>
      <c r="AC89" s="76" t="str">
        <f t="shared" si="76"/>
        <v>x</v>
      </c>
      <c r="AD89" s="76" t="str">
        <f t="shared" si="76"/>
        <v>x</v>
      </c>
      <c r="AE89" s="76" t="str">
        <f t="shared" si="76"/>
        <v>x</v>
      </c>
      <c r="AF89" s="76" t="str">
        <f t="shared" si="76"/>
        <v>x</v>
      </c>
      <c r="AG89" s="76" t="str">
        <f t="shared" si="76"/>
        <v>x</v>
      </c>
      <c r="AH89" s="76" t="str">
        <f t="shared" si="76"/>
        <v>x</v>
      </c>
      <c r="AI89" s="76" t="str">
        <f t="shared" si="76"/>
        <v>x</v>
      </c>
      <c r="AJ89" s="76" t="str">
        <f t="shared" si="76"/>
        <v>x</v>
      </c>
      <c r="AK89" s="76" t="str">
        <f t="shared" si="76"/>
        <v>x</v>
      </c>
      <c r="AL89" s="76" t="str">
        <f t="shared" si="76"/>
        <v>x</v>
      </c>
      <c r="AM89" s="76" t="str">
        <f t="shared" si="76"/>
        <v>x</v>
      </c>
      <c r="AN89" s="76" t="str">
        <f t="shared" si="76"/>
        <v>x</v>
      </c>
      <c r="AO89" s="76" t="str">
        <f t="shared" si="74"/>
        <v>x</v>
      </c>
      <c r="AP89" s="76" t="str">
        <f t="shared" si="74"/>
        <v>x</v>
      </c>
      <c r="AQ89" s="76" t="str">
        <f t="shared" si="74"/>
        <v>x</v>
      </c>
      <c r="AR89" s="76" t="str">
        <f t="shared" si="74"/>
        <v>x</v>
      </c>
      <c r="AS89" s="76" t="str">
        <f t="shared" si="74"/>
        <v>x</v>
      </c>
      <c r="AT89" s="76" t="str">
        <f t="shared" si="74"/>
        <v>x</v>
      </c>
      <c r="AU89" s="76" t="str">
        <f t="shared" si="74"/>
        <v>x</v>
      </c>
      <c r="AV89" s="76" t="str">
        <f t="shared" si="74"/>
        <v>x</v>
      </c>
      <c r="AW89" s="76" t="str">
        <f t="shared" si="74"/>
        <v>x</v>
      </c>
      <c r="AX89" s="76" t="str">
        <f t="shared" si="74"/>
        <v>x</v>
      </c>
      <c r="AY89" s="76" t="str">
        <f t="shared" si="74"/>
        <v>x</v>
      </c>
      <c r="AZ89" s="76" t="str">
        <f t="shared" si="74"/>
        <v>x</v>
      </c>
      <c r="BA89" s="76" t="str">
        <f t="shared" si="74"/>
        <v>x</v>
      </c>
      <c r="BB89" s="76" t="str">
        <f t="shared" si="74"/>
        <v> </v>
      </c>
      <c r="BC89" s="76" t="str">
        <f t="shared" si="74"/>
        <v> </v>
      </c>
      <c r="BD89" s="76" t="str">
        <f t="shared" si="74"/>
        <v> </v>
      </c>
      <c r="BE89" s="76" t="str">
        <f t="shared" si="75"/>
        <v> </v>
      </c>
      <c r="BF89" s="76" t="str">
        <f t="shared" si="75"/>
        <v> </v>
      </c>
      <c r="BG89" s="76" t="str">
        <f t="shared" si="75"/>
        <v> </v>
      </c>
      <c r="BH89" s="76" t="str">
        <f t="shared" si="75"/>
        <v> </v>
      </c>
      <c r="BI89" s="76" t="str">
        <f t="shared" si="75"/>
        <v> </v>
      </c>
      <c r="BJ89" s="76" t="str">
        <f t="shared" si="75"/>
        <v> </v>
      </c>
      <c r="BK89" s="76" t="str">
        <f t="shared" si="75"/>
        <v> </v>
      </c>
      <c r="BL89" s="76" t="str">
        <f t="shared" si="75"/>
        <v> </v>
      </c>
      <c r="BM89" s="76" t="str">
        <f t="shared" si="75"/>
        <v> </v>
      </c>
      <c r="BN89" s="76" t="str">
        <f t="shared" si="75"/>
        <v> </v>
      </c>
      <c r="BO89" s="76" t="str">
        <f t="shared" si="75"/>
        <v> </v>
      </c>
      <c r="BP89" s="76" t="str">
        <f t="shared" si="75"/>
        <v> </v>
      </c>
      <c r="BQ89" s="76" t="str">
        <f t="shared" si="75"/>
        <v> </v>
      </c>
      <c r="BR89" s="76" t="str">
        <f t="shared" si="75"/>
        <v> </v>
      </c>
      <c r="BS89" s="76" t="str">
        <f t="shared" si="75"/>
        <v> </v>
      </c>
      <c r="BT89" s="76" t="str">
        <f t="shared" si="75"/>
        <v> </v>
      </c>
      <c r="BU89" s="76" t="str">
        <f t="shared" si="66"/>
        <v> </v>
      </c>
      <c r="BV89" s="76" t="str">
        <f t="shared" si="66"/>
        <v> </v>
      </c>
      <c r="BW89" s="76" t="str">
        <f t="shared" si="66"/>
        <v> </v>
      </c>
      <c r="BX89" s="76" t="str">
        <f t="shared" si="66"/>
        <v> </v>
      </c>
      <c r="BY89" s="76" t="str">
        <f t="shared" si="66"/>
        <v> </v>
      </c>
      <c r="BZ89" s="76" t="str">
        <f t="shared" si="66"/>
        <v> </v>
      </c>
      <c r="CA89" s="76" t="str">
        <f t="shared" si="66"/>
        <v> </v>
      </c>
      <c r="CB89" s="76" t="str">
        <f t="shared" si="66"/>
        <v> </v>
      </c>
      <c r="CC89" s="76" t="str">
        <f t="shared" si="66"/>
        <v> </v>
      </c>
      <c r="CD89" s="76" t="str">
        <f t="shared" si="66"/>
        <v> </v>
      </c>
      <c r="CE89" s="76" t="str">
        <f t="shared" si="66"/>
        <v> </v>
      </c>
      <c r="CF89" s="76" t="str">
        <f t="shared" si="66"/>
        <v> </v>
      </c>
      <c r="CG89" s="76" t="str">
        <f t="shared" si="66"/>
        <v> </v>
      </c>
      <c r="CH89" s="76" t="str">
        <f t="shared" si="66"/>
        <v> </v>
      </c>
      <c r="CI89" s="76" t="str">
        <f t="shared" si="72"/>
        <v> </v>
      </c>
      <c r="CJ89" s="76" t="str">
        <f t="shared" si="72"/>
        <v> </v>
      </c>
      <c r="CK89" s="76" t="str">
        <f t="shared" si="72"/>
        <v> </v>
      </c>
      <c r="CL89" s="76" t="str">
        <f t="shared" si="72"/>
        <v> </v>
      </c>
      <c r="CM89" s="76" t="str">
        <f t="shared" si="72"/>
        <v> </v>
      </c>
      <c r="CN89" s="76" t="str">
        <f t="shared" si="72"/>
        <v> </v>
      </c>
      <c r="CO89" s="76" t="str">
        <f t="shared" si="72"/>
        <v> </v>
      </c>
      <c r="CP89" s="76" t="str">
        <f t="shared" si="72"/>
        <v> </v>
      </c>
      <c r="CQ89" s="76" t="str">
        <f t="shared" si="72"/>
        <v> </v>
      </c>
      <c r="CR89" s="76" t="str">
        <f t="shared" si="72"/>
        <v> </v>
      </c>
      <c r="CS89" s="76" t="str">
        <f t="shared" si="72"/>
        <v> </v>
      </c>
      <c r="CT89" s="76" t="str">
        <f t="shared" si="72"/>
        <v> </v>
      </c>
      <c r="CU89" s="76" t="str">
        <f t="shared" si="72"/>
        <v> </v>
      </c>
      <c r="CV89" s="76" t="str">
        <f t="shared" si="72"/>
        <v> </v>
      </c>
      <c r="CW89" s="76" t="str">
        <f t="shared" si="73"/>
        <v> </v>
      </c>
      <c r="CX89" s="76" t="str">
        <f t="shared" si="73"/>
        <v> </v>
      </c>
      <c r="CY89" s="76" t="str">
        <f t="shared" si="73"/>
        <v> </v>
      </c>
      <c r="CZ89" s="76" t="str">
        <f t="shared" si="73"/>
        <v> </v>
      </c>
      <c r="DA89" s="76" t="str">
        <f t="shared" si="73"/>
        <v> </v>
      </c>
      <c r="DB89" s="76" t="str">
        <f t="shared" si="73"/>
        <v> </v>
      </c>
      <c r="DC89" s="76" t="str">
        <f t="shared" si="73"/>
        <v> </v>
      </c>
      <c r="DD89" s="76" t="str">
        <f t="shared" si="73"/>
        <v> </v>
      </c>
      <c r="DE89" s="76" t="str">
        <f t="shared" si="73"/>
        <v> </v>
      </c>
      <c r="DF89" s="76" t="str">
        <f t="shared" si="73"/>
        <v> </v>
      </c>
      <c r="DG89" s="76" t="str">
        <f t="shared" si="73"/>
        <v> </v>
      </c>
      <c r="DH89" s="76" t="str">
        <f t="shared" si="73"/>
        <v> </v>
      </c>
      <c r="DI89" s="77" t="str">
        <f t="shared" si="73"/>
        <v> </v>
      </c>
    </row>
    <row r="90" spans="1:113" ht="18">
      <c r="A90" s="81"/>
      <c r="B90" s="84">
        <f>Responsabilites!$A89</f>
        <v>0</v>
      </c>
      <c r="C90" s="72" t="str">
        <f>Responsabilites!$B89</f>
        <v>Régler les conflits</v>
      </c>
      <c r="D90" s="71" t="str">
        <f>IF(Responsabilites!AA89&gt;0,Responsabilites!AA89,IF(Responsabilites!AB89&gt;0,Responsabilites!AB89,Responsabilites!AC89))</f>
        <v>Chef de projet</v>
      </c>
      <c r="E90" s="32"/>
      <c r="F90" s="32"/>
      <c r="G90" s="34"/>
      <c r="H90" s="33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7"/>
    </row>
    <row r="91" spans="1:113" ht="18.75" thickBot="1">
      <c r="A91" s="82"/>
      <c r="B91" s="86">
        <f>Responsabilites!$A90</f>
        <v>0</v>
      </c>
      <c r="C91" s="74" t="str">
        <f>Responsabilites!$B90</f>
        <v>Faire les acquisitions, locations, contrats, etc.</v>
      </c>
      <c r="D91" s="73" t="str">
        <f>IF(Responsabilites!AA90&gt;0,Responsabilites!AA90,IF(Responsabilites!AB90&gt;0,Responsabilites!AB90,Responsabilites!AC90))</f>
        <v>Chef de projet</v>
      </c>
      <c r="E91" s="48">
        <v>40179.4384375</v>
      </c>
      <c r="F91" s="48">
        <v>40483.4384375</v>
      </c>
      <c r="G91" s="75">
        <v>10</v>
      </c>
      <c r="H91" s="49">
        <v>0</v>
      </c>
      <c r="I91" s="78" t="str">
        <f aca="true" t="shared" si="77" ref="I91:BD91">IF(I$7&lt;$E91," ",IF(I$7&gt;$F91," ","x"))</f>
        <v>x</v>
      </c>
      <c r="J91" s="78" t="str">
        <f t="shared" si="77"/>
        <v>x</v>
      </c>
      <c r="K91" s="78" t="str">
        <f t="shared" si="77"/>
        <v>x</v>
      </c>
      <c r="L91" s="78" t="str">
        <f t="shared" si="77"/>
        <v>x</v>
      </c>
      <c r="M91" s="78" t="str">
        <f t="shared" si="77"/>
        <v>x</v>
      </c>
      <c r="N91" s="78" t="str">
        <f t="shared" si="77"/>
        <v>x</v>
      </c>
      <c r="O91" s="78" t="str">
        <f t="shared" si="77"/>
        <v>x</v>
      </c>
      <c r="P91" s="78" t="str">
        <f t="shared" si="77"/>
        <v>x</v>
      </c>
      <c r="Q91" s="78" t="str">
        <f t="shared" si="77"/>
        <v>x</v>
      </c>
      <c r="R91" s="78" t="str">
        <f t="shared" si="77"/>
        <v>x</v>
      </c>
      <c r="S91" s="78" t="str">
        <f t="shared" si="77"/>
        <v>x</v>
      </c>
      <c r="T91" s="78" t="str">
        <f t="shared" si="77"/>
        <v>x</v>
      </c>
      <c r="U91" s="78" t="str">
        <f t="shared" si="77"/>
        <v>x</v>
      </c>
      <c r="V91" s="78" t="str">
        <f t="shared" si="77"/>
        <v>x</v>
      </c>
      <c r="W91" s="78" t="str">
        <f t="shared" si="77"/>
        <v>x</v>
      </c>
      <c r="X91" s="78" t="str">
        <f t="shared" si="77"/>
        <v>x</v>
      </c>
      <c r="Y91" s="78" t="str">
        <f t="shared" si="77"/>
        <v>x</v>
      </c>
      <c r="Z91" s="78" t="str">
        <f t="shared" si="77"/>
        <v>x</v>
      </c>
      <c r="AA91" s="78" t="str">
        <f t="shared" si="77"/>
        <v>x</v>
      </c>
      <c r="AB91" s="78" t="str">
        <f t="shared" si="77"/>
        <v>x</v>
      </c>
      <c r="AC91" s="78" t="str">
        <f t="shared" si="77"/>
        <v>x</v>
      </c>
      <c r="AD91" s="78" t="str">
        <f t="shared" si="77"/>
        <v>x</v>
      </c>
      <c r="AE91" s="78" t="str">
        <f t="shared" si="77"/>
        <v>x</v>
      </c>
      <c r="AF91" s="78" t="str">
        <f t="shared" si="77"/>
        <v>x</v>
      </c>
      <c r="AG91" s="78" t="str">
        <f t="shared" si="77"/>
        <v>x</v>
      </c>
      <c r="AH91" s="78" t="str">
        <f t="shared" si="77"/>
        <v>x</v>
      </c>
      <c r="AI91" s="78" t="str">
        <f t="shared" si="77"/>
        <v>x</v>
      </c>
      <c r="AJ91" s="78" t="str">
        <f t="shared" si="77"/>
        <v>x</v>
      </c>
      <c r="AK91" s="78" t="str">
        <f t="shared" si="77"/>
        <v>x</v>
      </c>
      <c r="AL91" s="78" t="str">
        <f t="shared" si="77"/>
        <v>x</v>
      </c>
      <c r="AM91" s="78" t="str">
        <f t="shared" si="77"/>
        <v>x</v>
      </c>
      <c r="AN91" s="78" t="str">
        <f t="shared" si="77"/>
        <v>x</v>
      </c>
      <c r="AO91" s="78" t="str">
        <f t="shared" si="77"/>
        <v>x</v>
      </c>
      <c r="AP91" s="78" t="str">
        <f t="shared" si="77"/>
        <v>x</v>
      </c>
      <c r="AQ91" s="78" t="str">
        <f t="shared" si="77"/>
        <v>x</v>
      </c>
      <c r="AR91" s="78" t="str">
        <f t="shared" si="77"/>
        <v>x</v>
      </c>
      <c r="AS91" s="78" t="str">
        <f t="shared" si="77"/>
        <v>x</v>
      </c>
      <c r="AT91" s="78" t="str">
        <f t="shared" si="77"/>
        <v>x</v>
      </c>
      <c r="AU91" s="78" t="str">
        <f t="shared" si="77"/>
        <v>x</v>
      </c>
      <c r="AV91" s="78" t="str">
        <f t="shared" si="77"/>
        <v>x</v>
      </c>
      <c r="AW91" s="78" t="str">
        <f t="shared" si="77"/>
        <v>x</v>
      </c>
      <c r="AX91" s="78" t="str">
        <f t="shared" si="77"/>
        <v>x</v>
      </c>
      <c r="AY91" s="78" t="str">
        <f t="shared" si="77"/>
        <v>x</v>
      </c>
      <c r="AZ91" s="78" t="str">
        <f t="shared" si="77"/>
        <v>x</v>
      </c>
      <c r="BA91" s="78" t="str">
        <f t="shared" si="77"/>
        <v> </v>
      </c>
      <c r="BB91" s="78" t="str">
        <f t="shared" si="77"/>
        <v> </v>
      </c>
      <c r="BC91" s="78" t="str">
        <f t="shared" si="77"/>
        <v> </v>
      </c>
      <c r="BD91" s="78" t="str">
        <f t="shared" si="77"/>
        <v> </v>
      </c>
      <c r="BE91" s="78" t="str">
        <f t="shared" si="75"/>
        <v> </v>
      </c>
      <c r="BF91" s="78" t="str">
        <f t="shared" si="75"/>
        <v> </v>
      </c>
      <c r="BG91" s="78" t="str">
        <f t="shared" si="75"/>
        <v> </v>
      </c>
      <c r="BH91" s="78" t="str">
        <f t="shared" si="75"/>
        <v> </v>
      </c>
      <c r="BI91" s="78" t="str">
        <f t="shared" si="75"/>
        <v> </v>
      </c>
      <c r="BJ91" s="78" t="str">
        <f t="shared" si="75"/>
        <v> </v>
      </c>
      <c r="BK91" s="78" t="str">
        <f t="shared" si="75"/>
        <v> </v>
      </c>
      <c r="BL91" s="78" t="str">
        <f t="shared" si="75"/>
        <v> </v>
      </c>
      <c r="BM91" s="78" t="str">
        <f t="shared" si="75"/>
        <v> </v>
      </c>
      <c r="BN91" s="78" t="str">
        <f t="shared" si="75"/>
        <v> </v>
      </c>
      <c r="BO91" s="78" t="str">
        <f t="shared" si="75"/>
        <v> </v>
      </c>
      <c r="BP91" s="78" t="str">
        <f t="shared" si="75"/>
        <v> </v>
      </c>
      <c r="BQ91" s="78" t="str">
        <f t="shared" si="75"/>
        <v> </v>
      </c>
      <c r="BR91" s="78" t="str">
        <f>IF(BR$7&lt;$E91," ",IF(BR$7&gt;$F91," ","x"))</f>
        <v> </v>
      </c>
      <c r="BS91" s="78" t="str">
        <f>IF(BS$7&lt;$E91," ",IF(BS$7&gt;$F91," ","x"))</f>
        <v> </v>
      </c>
      <c r="BT91" s="78" t="str">
        <f>IF(BT$7&lt;$E91," ",IF(BT$7&gt;$F91," ","x"))</f>
        <v> </v>
      </c>
      <c r="BU91" s="78" t="str">
        <f t="shared" si="66"/>
        <v> </v>
      </c>
      <c r="BV91" s="78" t="str">
        <f t="shared" si="66"/>
        <v> </v>
      </c>
      <c r="BW91" s="78" t="str">
        <f t="shared" si="66"/>
        <v> </v>
      </c>
      <c r="BX91" s="78" t="str">
        <f t="shared" si="66"/>
        <v> </v>
      </c>
      <c r="BY91" s="78" t="str">
        <f t="shared" si="66"/>
        <v> </v>
      </c>
      <c r="BZ91" s="78" t="str">
        <f t="shared" si="66"/>
        <v> </v>
      </c>
      <c r="CA91" s="78" t="str">
        <f t="shared" si="66"/>
        <v> </v>
      </c>
      <c r="CB91" s="78" t="str">
        <f t="shared" si="66"/>
        <v> </v>
      </c>
      <c r="CC91" s="78" t="str">
        <f t="shared" si="66"/>
        <v> </v>
      </c>
      <c r="CD91" s="78" t="str">
        <f t="shared" si="66"/>
        <v> </v>
      </c>
      <c r="CE91" s="78" t="str">
        <f t="shared" si="66"/>
        <v> </v>
      </c>
      <c r="CF91" s="78" t="str">
        <f t="shared" si="66"/>
        <v> </v>
      </c>
      <c r="CG91" s="78" t="str">
        <f t="shared" si="66"/>
        <v> </v>
      </c>
      <c r="CH91" s="78" t="str">
        <f t="shared" si="66"/>
        <v> </v>
      </c>
      <c r="CI91" s="78" t="str">
        <f aca="true" t="shared" si="78" ref="CI91:CV91">IF(CI$7&lt;$E91," ",IF(CI$7&gt;$F91," ","x"))</f>
        <v> </v>
      </c>
      <c r="CJ91" s="78" t="str">
        <f t="shared" si="78"/>
        <v> </v>
      </c>
      <c r="CK91" s="78" t="str">
        <f t="shared" si="78"/>
        <v> </v>
      </c>
      <c r="CL91" s="78" t="str">
        <f t="shared" si="78"/>
        <v> </v>
      </c>
      <c r="CM91" s="78" t="str">
        <f t="shared" si="78"/>
        <v> </v>
      </c>
      <c r="CN91" s="78" t="str">
        <f t="shared" si="78"/>
        <v> </v>
      </c>
      <c r="CO91" s="78" t="str">
        <f t="shared" si="78"/>
        <v> </v>
      </c>
      <c r="CP91" s="78" t="str">
        <f t="shared" si="78"/>
        <v> </v>
      </c>
      <c r="CQ91" s="78" t="str">
        <f t="shared" si="78"/>
        <v> </v>
      </c>
      <c r="CR91" s="78" t="str">
        <f t="shared" si="78"/>
        <v> </v>
      </c>
      <c r="CS91" s="78" t="str">
        <f t="shared" si="78"/>
        <v> </v>
      </c>
      <c r="CT91" s="78" t="str">
        <f t="shared" si="78"/>
        <v> </v>
      </c>
      <c r="CU91" s="78" t="str">
        <f t="shared" si="78"/>
        <v> </v>
      </c>
      <c r="CV91" s="78" t="str">
        <f t="shared" si="78"/>
        <v> </v>
      </c>
      <c r="CW91" s="78" t="str">
        <f t="shared" si="73"/>
        <v> </v>
      </c>
      <c r="CX91" s="78" t="str">
        <f t="shared" si="73"/>
        <v> </v>
      </c>
      <c r="CY91" s="78" t="str">
        <f t="shared" si="73"/>
        <v> </v>
      </c>
      <c r="CZ91" s="78" t="str">
        <f t="shared" si="73"/>
        <v> </v>
      </c>
      <c r="DA91" s="78" t="str">
        <f t="shared" si="73"/>
        <v> </v>
      </c>
      <c r="DB91" s="78" t="str">
        <f t="shared" si="73"/>
        <v> </v>
      </c>
      <c r="DC91" s="78" t="str">
        <f t="shared" si="73"/>
        <v> </v>
      </c>
      <c r="DD91" s="78" t="str">
        <f t="shared" si="73"/>
        <v> </v>
      </c>
      <c r="DE91" s="78" t="str">
        <f t="shared" si="73"/>
        <v> </v>
      </c>
      <c r="DF91" s="78" t="str">
        <f t="shared" si="73"/>
        <v> </v>
      </c>
      <c r="DG91" s="78" t="str">
        <f t="shared" si="73"/>
        <v> </v>
      </c>
      <c r="DH91" s="78" t="str">
        <f t="shared" si="73"/>
        <v> </v>
      </c>
      <c r="DI91" s="79" t="str">
        <f t="shared" si="73"/>
        <v> </v>
      </c>
    </row>
    <row r="92" spans="4:113" ht="13.5" thickTop="1">
      <c r="D92" s="69"/>
      <c r="DI92" s="36"/>
    </row>
    <row r="93" spans="4:113" ht="12.75">
      <c r="D93" s="69"/>
      <c r="DI93" s="36"/>
    </row>
    <row r="94" spans="4:113" ht="12.75">
      <c r="D94" s="69"/>
      <c r="DI94" s="36"/>
    </row>
    <row r="95" spans="4:113" ht="12.75">
      <c r="D95" s="69"/>
      <c r="DI95" s="36"/>
    </row>
    <row r="96" spans="4:113" ht="12.75">
      <c r="D96" s="69"/>
      <c r="DI96" s="36"/>
    </row>
    <row r="97" spans="4:113" ht="12.75">
      <c r="D97" s="69"/>
      <c r="DI97" s="36"/>
    </row>
    <row r="98" spans="4:113" ht="12.75">
      <c r="D98" s="69"/>
      <c r="DI98" s="36"/>
    </row>
    <row r="99" spans="4:113" ht="12.75">
      <c r="D99" s="69"/>
      <c r="DI99" s="36"/>
    </row>
    <row r="100" spans="4:113" ht="12.75">
      <c r="D100" s="69"/>
      <c r="DI100" s="36"/>
    </row>
    <row r="101" spans="4:113" ht="12.75">
      <c r="D101" s="69"/>
      <c r="DI101" s="36"/>
    </row>
    <row r="102" spans="4:113" ht="12.75">
      <c r="D102" s="69"/>
      <c r="DI102" s="36"/>
    </row>
    <row r="103" spans="4:113" ht="12.75">
      <c r="D103" s="69"/>
      <c r="DI103" s="36"/>
    </row>
    <row r="104" spans="4:113" ht="12.75">
      <c r="D104" s="69"/>
      <c r="DI104" s="36"/>
    </row>
    <row r="105" spans="4:113" ht="12.75">
      <c r="D105" s="69"/>
      <c r="DI105" s="36"/>
    </row>
    <row r="106" spans="4:113" ht="12.75">
      <c r="D106" s="69"/>
      <c r="DI106" s="36"/>
    </row>
    <row r="107" spans="4:113" ht="12.75">
      <c r="D107" s="69"/>
      <c r="DI107" s="36"/>
    </row>
    <row r="108" spans="4:113" ht="12.75">
      <c r="D108" s="69"/>
      <c r="DI108" s="36"/>
    </row>
    <row r="109" ht="12.75">
      <c r="D109" s="69"/>
    </row>
    <row r="110" ht="12.75">
      <c r="D110" s="69"/>
    </row>
    <row r="111" ht="12.75">
      <c r="D111" s="69"/>
    </row>
    <row r="112" ht="12.75">
      <c r="D112" s="69"/>
    </row>
    <row r="113" ht="12.75">
      <c r="D113" s="69"/>
    </row>
    <row r="114" ht="12.75">
      <c r="D114" s="69"/>
    </row>
    <row r="115" ht="12.75">
      <c r="D115" s="69"/>
    </row>
    <row r="116" spans="4:22" ht="12.75">
      <c r="D116" s="69"/>
      <c r="V116" s="39"/>
    </row>
    <row r="117" ht="12.75">
      <c r="D117" s="69"/>
    </row>
    <row r="118" ht="12.75">
      <c r="D118" s="69"/>
    </row>
    <row r="119" ht="12.75">
      <c r="D119" s="69"/>
    </row>
    <row r="120" ht="12.75">
      <c r="D120" s="69"/>
    </row>
    <row r="121" ht="12.75">
      <c r="D121" s="69"/>
    </row>
    <row r="122" ht="12.75">
      <c r="D122" s="69"/>
    </row>
    <row r="123" ht="12.75">
      <c r="D123" s="69"/>
    </row>
    <row r="124" ht="12.75">
      <c r="D124" s="69"/>
    </row>
    <row r="125" ht="12.75">
      <c r="D125" s="69"/>
    </row>
    <row r="126" ht="12.75">
      <c r="D126" s="69"/>
    </row>
    <row r="127" ht="12.75">
      <c r="D127" s="69"/>
    </row>
    <row r="128" ht="12.75">
      <c r="D128" s="69"/>
    </row>
    <row r="129" ht="12.75">
      <c r="D129" s="69"/>
    </row>
    <row r="130" ht="12.75">
      <c r="D130" s="69"/>
    </row>
    <row r="131" ht="12.75">
      <c r="D131" s="69"/>
    </row>
    <row r="132" ht="12.75">
      <c r="D132" s="69"/>
    </row>
    <row r="133" ht="12.75">
      <c r="D133" s="69"/>
    </row>
    <row r="134" ht="12.75">
      <c r="D134" s="69"/>
    </row>
    <row r="135" ht="12.75">
      <c r="D135" s="69"/>
    </row>
    <row r="136" ht="12.75">
      <c r="D136" s="69"/>
    </row>
    <row r="137" ht="12.75">
      <c r="D137" s="69"/>
    </row>
    <row r="138" ht="12.75">
      <c r="D138" s="69"/>
    </row>
    <row r="139" ht="12.75">
      <c r="D139" s="69"/>
    </row>
    <row r="140" ht="12.75">
      <c r="D140" s="69"/>
    </row>
    <row r="141" ht="12.75">
      <c r="D141" s="69"/>
    </row>
    <row r="142" ht="12.75">
      <c r="D142" s="69"/>
    </row>
  </sheetData>
  <sheetProtection/>
  <printOptions/>
  <pageMargins left="0.3" right="0.25" top="0.57" bottom="0.57" header="0.4921259845" footer="0.4921259845"/>
  <pageSetup orientation="landscape" scale="65" r:id="rId2"/>
  <headerFooter alignWithMargins="0">
    <oddFooter>&amp;L&amp;F&amp;C&amp;A&amp;R&amp;P</oddFooter>
  </headerFooter>
  <rowBreaks count="4" manualBreakCount="4">
    <brk id="25" max="59" man="1"/>
    <brk id="46" max="59" man="1"/>
    <brk id="63" max="59" man="1"/>
    <brk id="81" max="59" man="1"/>
  </rowBreaks>
  <colBreaks count="1" manualBreakCount="1">
    <brk id="60" min="1" max="9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93"/>
  <sheetViews>
    <sheetView showGridLines="0" showZeros="0" zoomScalePageLayoutView="0" workbookViewId="0" topLeftCell="A1">
      <selection activeCell="C10" sqref="C10"/>
    </sheetView>
  </sheetViews>
  <sheetFormatPr defaultColWidth="6.57421875" defaultRowHeight="12.75"/>
  <cols>
    <col min="1" max="1" width="2.7109375" style="133" customWidth="1"/>
    <col min="2" max="2" width="34.57421875" style="28" customWidth="1"/>
    <col min="3" max="21" width="4.57421875" style="30" customWidth="1"/>
    <col min="22" max="22" width="11.7109375" style="30" customWidth="1"/>
    <col min="23" max="16384" width="6.57421875" style="30" customWidth="1"/>
  </cols>
  <sheetData>
    <row r="1" ht="84.75" customHeight="1"/>
    <row r="2" ht="15.75">
      <c r="B2" s="88" t="s">
        <v>111</v>
      </c>
    </row>
    <row r="3" spans="1:21" ht="17.25" customHeight="1">
      <c r="A3" s="87" t="s">
        <v>127</v>
      </c>
      <c r="B3" s="2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ht="19.5" thickBot="1">
      <c r="A4" s="134"/>
      <c r="B4" s="89" t="str">
        <f>Responsabilites!B3</f>
        <v>Mon projet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2" ht="117" customHeight="1" thickTop="1">
      <c r="A5" s="135"/>
      <c r="B5" s="136" t="str">
        <f>Responsabilites!B4</f>
        <v>Participants: titres</v>
      </c>
      <c r="C5" s="111" t="str">
        <f>Responsabilites!C4</f>
        <v>Institution</v>
      </c>
      <c r="D5" s="112" t="str">
        <f>Responsabilites!D4</f>
        <v>Bailleur de fonds</v>
      </c>
      <c r="E5" s="112" t="str">
        <f>Responsabilites!E4</f>
        <v>Chef de projet</v>
      </c>
      <c r="F5" s="112" t="str">
        <f>Responsabilites!F4</f>
        <v>Spécialiste(s) de contenus</v>
      </c>
      <c r="G5" s="112" t="str">
        <f>Responsabilites!G4</f>
        <v>Pédagogue(s)</v>
      </c>
      <c r="H5" s="112" t="str">
        <f>Responsabilites!H4</f>
        <v>Recherchiste(s)</v>
      </c>
      <c r="I5" s="112" t="str">
        <f>Responsabilites!I4</f>
        <v>Rédacteur(s) / réviseurs</v>
      </c>
      <c r="J5" s="112" t="str">
        <f>Responsabilites!J4</f>
        <v>Directeur technique</v>
      </c>
      <c r="K5" s="112" t="str">
        <f>Responsabilites!K4</f>
        <v>Ergonome</v>
      </c>
      <c r="L5" s="112" t="str">
        <f>Responsabilites!L4</f>
        <v>Réalisateur/scénariste</v>
      </c>
      <c r="M5" s="112" t="str">
        <f>Responsabilites!M4</f>
        <v>Graphiste/Infographiste</v>
      </c>
      <c r="N5" s="112" t="str">
        <f>Responsabilites!N4</f>
        <v>Technicien</v>
      </c>
      <c r="O5" s="112" t="str">
        <f>Responsabilites!O4</f>
        <v>Programmeur</v>
      </c>
      <c r="P5" s="112" t="str">
        <f>Responsabilites!P4</f>
        <v>Photographe</v>
      </c>
      <c r="Q5" s="112" t="str">
        <f>Responsabilites!Q4</f>
        <v>Vidéaste</v>
      </c>
      <c r="R5" s="112" t="str">
        <f>Responsabilites!R4</f>
        <v>Tuteur(s)</v>
      </c>
      <c r="S5" s="112" t="str">
        <f>Responsabilites!S4</f>
        <v>Collègues</v>
      </c>
      <c r="T5" s="112" t="str">
        <f>Responsabilites!T4</f>
        <v>Apprenants</v>
      </c>
      <c r="U5" s="119" t="str">
        <f>Responsabilites!U4</f>
        <v>Autre X</v>
      </c>
      <c r="V5" s="174" t="s">
        <v>129</v>
      </c>
    </row>
    <row r="6" spans="1:22" ht="12.75">
      <c r="A6" s="137"/>
      <c r="B6" s="138" t="str">
        <f>Responsabilites!B5</f>
        <v>Participants: initiales</v>
      </c>
      <c r="C6" s="113">
        <f>Responsabilites!C5</f>
        <v>0</v>
      </c>
      <c r="D6" s="114">
        <f>Responsabilites!D5</f>
        <v>0</v>
      </c>
      <c r="E6" s="114">
        <f>Responsabilites!E5</f>
        <v>0</v>
      </c>
      <c r="F6" s="114">
        <f>Responsabilites!F5</f>
        <v>0</v>
      </c>
      <c r="G6" s="114">
        <f>Responsabilites!G5</f>
        <v>0</v>
      </c>
      <c r="H6" s="114">
        <f>Responsabilites!H5</f>
        <v>0</v>
      </c>
      <c r="I6" s="114">
        <f>Responsabilites!I5</f>
        <v>0</v>
      </c>
      <c r="J6" s="114">
        <f>Responsabilites!J5</f>
        <v>0</v>
      </c>
      <c r="K6" s="114">
        <f>Responsabilites!K5</f>
        <v>0</v>
      </c>
      <c r="L6" s="114">
        <f>Responsabilites!L5</f>
        <v>0</v>
      </c>
      <c r="M6" s="114">
        <f>Responsabilites!M5</f>
        <v>0</v>
      </c>
      <c r="N6" s="114">
        <f>Responsabilites!N5</f>
        <v>0</v>
      </c>
      <c r="O6" s="114">
        <f>Responsabilites!O5</f>
        <v>0</v>
      </c>
      <c r="P6" s="114">
        <f>Responsabilites!P5</f>
        <v>0</v>
      </c>
      <c r="Q6" s="114">
        <f>Responsabilites!Q5</f>
        <v>0</v>
      </c>
      <c r="R6" s="114">
        <f>Responsabilites!R5</f>
        <v>0</v>
      </c>
      <c r="S6" s="114">
        <f>Responsabilites!S5</f>
        <v>0</v>
      </c>
      <c r="T6" s="114">
        <f>Responsabilites!T5</f>
        <v>0</v>
      </c>
      <c r="U6" s="120"/>
      <c r="V6" s="175"/>
    </row>
    <row r="7" spans="1:22" ht="12.75">
      <c r="A7" s="139"/>
      <c r="B7" s="140" t="s">
        <v>128</v>
      </c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50"/>
      <c r="V7" s="175"/>
    </row>
    <row r="8" spans="1:22" s="27" customFormat="1" ht="13.5" thickBot="1">
      <c r="A8" s="141"/>
      <c r="B8" s="142" t="str">
        <f>Responsabilites!B6</f>
        <v>Description de la tâche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21"/>
      <c r="V8" s="176"/>
    </row>
    <row r="9" spans="1:22" ht="13.5" thickTop="1">
      <c r="A9" s="143"/>
      <c r="B9" s="144" t="s">
        <v>27</v>
      </c>
      <c r="C9" s="127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28"/>
      <c r="V9" s="129"/>
    </row>
    <row r="10" spans="1:22" ht="13.5" customHeight="1">
      <c r="A10" s="145">
        <f>Responsabilites!$A8</f>
        <v>1</v>
      </c>
      <c r="B10" s="146" t="str">
        <f>Responsabilites!$B8</f>
        <v>Identifier le besoin </v>
      </c>
      <c r="C10" s="115" t="str">
        <f>Responsabilites!C8</f>
        <v>R</v>
      </c>
      <c r="D10" s="116" t="str">
        <f>Responsabilites!D8</f>
        <v>X</v>
      </c>
      <c r="E10" s="116">
        <f>Responsabilites!E8</f>
        <v>0</v>
      </c>
      <c r="F10" s="116">
        <f>Responsabilites!F8</f>
        <v>0</v>
      </c>
      <c r="G10" s="116">
        <f>Responsabilites!G8</f>
        <v>0</v>
      </c>
      <c r="H10" s="116">
        <f>Responsabilites!H8</f>
        <v>0</v>
      </c>
      <c r="I10" s="116">
        <f>Responsabilites!I8</f>
        <v>0</v>
      </c>
      <c r="J10" s="116">
        <f>Responsabilites!J8</f>
        <v>0</v>
      </c>
      <c r="K10" s="116">
        <f>Responsabilites!K8</f>
        <v>0</v>
      </c>
      <c r="L10" s="116">
        <f>Responsabilites!L8</f>
        <v>0</v>
      </c>
      <c r="M10" s="116">
        <f>Responsabilites!M8</f>
        <v>0</v>
      </c>
      <c r="N10" s="116">
        <f>Responsabilites!N8</f>
        <v>0</v>
      </c>
      <c r="O10" s="116">
        <f>Responsabilites!O8</f>
        <v>0</v>
      </c>
      <c r="P10" s="116">
        <f>Responsabilites!P8</f>
        <v>0</v>
      </c>
      <c r="Q10" s="116">
        <f>Responsabilites!Q8</f>
        <v>0</v>
      </c>
      <c r="R10" s="116">
        <f>Responsabilites!R8</f>
        <v>0</v>
      </c>
      <c r="S10" s="116">
        <f>Responsabilites!S8</f>
        <v>0</v>
      </c>
      <c r="T10" s="116">
        <f>Responsabilites!T8</f>
        <v>0</v>
      </c>
      <c r="U10" s="122">
        <f>Responsabilites!U8</f>
        <v>0</v>
      </c>
      <c r="V10" s="177" t="e">
        <f>(C10*$C$7)+(D10*$D$7)+(E10*$E$7)+(F10*$F$7)+(G10*$G$7)+(H10*$H$7)+(I10*$I$7)+(J10*$J$7)+(K10*$K$7)+(L10*$L$7)+(M10*$M$7)+(N10*$N$7)+(O10*$O$7)+(P10*$P$7)+(Q10*$Q$7)+(R10*$R$7)+(S10*$S$7)+(T10*$T$7)+(U10*$U$7)</f>
        <v>#VALUE!</v>
      </c>
    </row>
    <row r="11" spans="1:22" ht="12.75">
      <c r="A11" s="145">
        <f>Responsabilites!$A9</f>
        <v>2</v>
      </c>
      <c r="B11" s="146" t="str">
        <f>Responsabilites!$B9</f>
        <v>Examiner l'offre de formation existante</v>
      </c>
      <c r="C11" s="115" t="str">
        <f>Responsabilites!C9</f>
        <v>C</v>
      </c>
      <c r="D11" s="116">
        <f>Responsabilites!D9</f>
        <v>0</v>
      </c>
      <c r="E11" s="116" t="str">
        <f>Responsabilites!E9</f>
        <v>A</v>
      </c>
      <c r="F11" s="116" t="str">
        <f>Responsabilites!F9</f>
        <v>C</v>
      </c>
      <c r="G11" s="116" t="str">
        <f>Responsabilites!G9</f>
        <v>I</v>
      </c>
      <c r="H11" s="116" t="str">
        <f>Responsabilites!H9</f>
        <v>R</v>
      </c>
      <c r="I11" s="116">
        <f>Responsabilites!I9</f>
        <v>0</v>
      </c>
      <c r="J11" s="116">
        <f>Responsabilites!J9</f>
        <v>0</v>
      </c>
      <c r="K11" s="116">
        <f>Responsabilites!K9</f>
        <v>0</v>
      </c>
      <c r="L11" s="116">
        <f>Responsabilites!L9</f>
        <v>0</v>
      </c>
      <c r="M11" s="116">
        <f>Responsabilites!M9</f>
        <v>0</v>
      </c>
      <c r="N11" s="116">
        <f>Responsabilites!N9</f>
        <v>0</v>
      </c>
      <c r="O11" s="116">
        <f>Responsabilites!O9</f>
        <v>0</v>
      </c>
      <c r="P11" s="116">
        <f>Responsabilites!P9</f>
        <v>0</v>
      </c>
      <c r="Q11" s="116">
        <f>Responsabilites!Q9</f>
        <v>0</v>
      </c>
      <c r="R11" s="116">
        <f>Responsabilites!R9</f>
        <v>0</v>
      </c>
      <c r="S11" s="116">
        <f>Responsabilites!S9</f>
        <v>0</v>
      </c>
      <c r="T11" s="116">
        <f>Responsabilites!T9</f>
        <v>0</v>
      </c>
      <c r="U11" s="122">
        <f>Responsabilites!U9</f>
        <v>0</v>
      </c>
      <c r="V11" s="177" t="e">
        <f aca="true" t="shared" si="0" ref="V11:V74">(C11*$C$7)+(D11*$D$7)+(E11*$E$7)+(F11*$F$7)+(G11*$G$7)+(H11*$H$7)+(I11*$I$7)+(J11*$J$7)+(K11*$K$7)+(L11*$L$7)+(M11*$M$7)+(N11*$N$7)+(O11*$O$7)+(P11*$P$7)+(Q11*$Q$7)+(R11*$R$7)+(S11*$S$7)+(T11*$T$7)+(U11*$U$7)</f>
        <v>#VALUE!</v>
      </c>
    </row>
    <row r="12" spans="1:22" ht="12.75">
      <c r="A12" s="145">
        <f>Responsabilites!$A10</f>
        <v>3</v>
      </c>
      <c r="B12" s="146" t="str">
        <f>Responsabilites!$B10</f>
        <v>Déterminer l'objectif et le public-cible</v>
      </c>
      <c r="C12" s="115" t="str">
        <f>Responsabilites!C10</f>
        <v>R</v>
      </c>
      <c r="D12" s="116">
        <f>Responsabilites!D10</f>
        <v>0</v>
      </c>
      <c r="E12" s="116" t="str">
        <f>Responsabilites!E10</f>
        <v>A</v>
      </c>
      <c r="F12" s="116" t="str">
        <f>Responsabilites!F10</f>
        <v>C</v>
      </c>
      <c r="G12" s="116" t="str">
        <f>Responsabilites!G10</f>
        <v>I</v>
      </c>
      <c r="H12" s="116">
        <f>Responsabilites!H10</f>
        <v>0</v>
      </c>
      <c r="I12" s="116">
        <f>Responsabilites!I10</f>
        <v>0</v>
      </c>
      <c r="J12" s="116">
        <f>Responsabilites!J10</f>
        <v>0</v>
      </c>
      <c r="K12" s="116">
        <f>Responsabilites!K10</f>
        <v>0</v>
      </c>
      <c r="L12" s="116">
        <f>Responsabilites!L10</f>
        <v>0</v>
      </c>
      <c r="M12" s="116">
        <f>Responsabilites!M10</f>
        <v>0</v>
      </c>
      <c r="N12" s="116">
        <f>Responsabilites!N10</f>
        <v>0</v>
      </c>
      <c r="O12" s="116">
        <f>Responsabilites!O10</f>
        <v>0</v>
      </c>
      <c r="P12" s="116">
        <f>Responsabilites!P10</f>
        <v>0</v>
      </c>
      <c r="Q12" s="116">
        <f>Responsabilites!Q10</f>
        <v>0</v>
      </c>
      <c r="R12" s="116">
        <f>Responsabilites!R10</f>
        <v>0</v>
      </c>
      <c r="S12" s="116" t="str">
        <f>Responsabilites!S10</f>
        <v>C</v>
      </c>
      <c r="T12" s="116">
        <f>Responsabilites!T10</f>
        <v>0</v>
      </c>
      <c r="U12" s="122">
        <f>Responsabilites!U10</f>
        <v>0</v>
      </c>
      <c r="V12" s="177" t="e">
        <f t="shared" si="0"/>
        <v>#VALUE!</v>
      </c>
    </row>
    <row r="13" spans="1:22" ht="25.5">
      <c r="A13" s="145">
        <f>Responsabilites!$A11</f>
        <v>4</v>
      </c>
      <c r="B13" s="146" t="str">
        <f>Responsabilites!$B11</f>
        <v>Analyser les besoins et contraintes du public-cible</v>
      </c>
      <c r="C13" s="115" t="str">
        <f>Responsabilites!C11</f>
        <v>C</v>
      </c>
      <c r="D13" s="116">
        <f>Responsabilites!D11</f>
        <v>0</v>
      </c>
      <c r="E13" s="116" t="str">
        <f>Responsabilites!E11</f>
        <v>R</v>
      </c>
      <c r="F13" s="116" t="str">
        <f>Responsabilites!F11</f>
        <v>C</v>
      </c>
      <c r="G13" s="116" t="str">
        <f>Responsabilites!G11</f>
        <v>A</v>
      </c>
      <c r="H13" s="116">
        <f>Responsabilites!H11</f>
        <v>0</v>
      </c>
      <c r="I13" s="116">
        <f>Responsabilites!I11</f>
        <v>0</v>
      </c>
      <c r="J13" s="116">
        <f>Responsabilites!J11</f>
        <v>0</v>
      </c>
      <c r="K13" s="116">
        <f>Responsabilites!K11</f>
        <v>0</v>
      </c>
      <c r="L13" s="116">
        <f>Responsabilites!L11</f>
        <v>0</v>
      </c>
      <c r="M13" s="116">
        <f>Responsabilites!M11</f>
        <v>0</v>
      </c>
      <c r="N13" s="116">
        <f>Responsabilites!N11</f>
        <v>0</v>
      </c>
      <c r="O13" s="116">
        <f>Responsabilites!O11</f>
        <v>0</v>
      </c>
      <c r="P13" s="116">
        <f>Responsabilites!P11</f>
        <v>0</v>
      </c>
      <c r="Q13" s="116">
        <f>Responsabilites!Q11</f>
        <v>0</v>
      </c>
      <c r="R13" s="116">
        <f>Responsabilites!R11</f>
        <v>0</v>
      </c>
      <c r="S13" s="116" t="str">
        <f>Responsabilites!S11</f>
        <v>C</v>
      </c>
      <c r="T13" s="116" t="str">
        <f>Responsabilites!T11</f>
        <v>C</v>
      </c>
      <c r="U13" s="122">
        <f>Responsabilites!U11</f>
        <v>0</v>
      </c>
      <c r="V13" s="177" t="e">
        <f t="shared" si="0"/>
        <v>#VALUE!</v>
      </c>
    </row>
    <row r="14" spans="1:22" ht="25.5">
      <c r="A14" s="145">
        <f>Responsabilites!$A12</f>
        <v>5</v>
      </c>
      <c r="B14" s="146" t="str">
        <f>Responsabilites!$B12</f>
        <v>Analyser les ressources et contraintes de l'institution</v>
      </c>
      <c r="C14" s="115" t="str">
        <f>Responsabilites!C12</f>
        <v>C</v>
      </c>
      <c r="D14" s="116">
        <f>Responsabilites!D12</f>
        <v>0</v>
      </c>
      <c r="E14" s="116" t="str">
        <f>Responsabilites!E12</f>
        <v>R</v>
      </c>
      <c r="F14" s="116" t="str">
        <f>Responsabilites!F12</f>
        <v>A</v>
      </c>
      <c r="G14" s="116" t="str">
        <f>Responsabilites!G12</f>
        <v>A</v>
      </c>
      <c r="H14" s="116">
        <f>Responsabilites!H12</f>
        <v>0</v>
      </c>
      <c r="I14" s="116">
        <f>Responsabilites!I12</f>
        <v>0</v>
      </c>
      <c r="J14" s="116">
        <f>Responsabilites!J12</f>
        <v>0</v>
      </c>
      <c r="K14" s="116">
        <f>Responsabilites!K12</f>
        <v>0</v>
      </c>
      <c r="L14" s="116">
        <f>Responsabilites!L12</f>
        <v>0</v>
      </c>
      <c r="M14" s="116">
        <f>Responsabilites!M12</f>
        <v>0</v>
      </c>
      <c r="N14" s="116">
        <f>Responsabilites!N12</f>
        <v>0</v>
      </c>
      <c r="O14" s="116">
        <f>Responsabilites!O12</f>
        <v>0</v>
      </c>
      <c r="P14" s="116">
        <f>Responsabilites!P12</f>
        <v>0</v>
      </c>
      <c r="Q14" s="116">
        <f>Responsabilites!Q12</f>
        <v>0</v>
      </c>
      <c r="R14" s="116">
        <f>Responsabilites!R12</f>
        <v>0</v>
      </c>
      <c r="S14" s="116" t="str">
        <f>Responsabilites!S12</f>
        <v>C</v>
      </c>
      <c r="T14" s="116">
        <f>Responsabilites!T12</f>
        <v>0</v>
      </c>
      <c r="U14" s="122">
        <f>Responsabilites!U12</f>
        <v>0</v>
      </c>
      <c r="V14" s="177" t="e">
        <f t="shared" si="0"/>
        <v>#VALUE!</v>
      </c>
    </row>
    <row r="15" spans="1:22" ht="25.5">
      <c r="A15" s="145">
        <f>Responsabilites!$A13</f>
        <v>6</v>
      </c>
      <c r="B15" s="146" t="str">
        <f>Responsabilites!$B13</f>
        <v>Établir les objectifs et pré-requis de la formation</v>
      </c>
      <c r="C15" s="115" t="str">
        <f>Responsabilites!C13</f>
        <v>X</v>
      </c>
      <c r="D15" s="116">
        <f>Responsabilites!D13</f>
        <v>0</v>
      </c>
      <c r="E15" s="116" t="str">
        <f>Responsabilites!E13</f>
        <v>I</v>
      </c>
      <c r="F15" s="116" t="str">
        <f>Responsabilites!F13</f>
        <v>R</v>
      </c>
      <c r="G15" s="116" t="str">
        <f>Responsabilites!G13</f>
        <v>A</v>
      </c>
      <c r="H15" s="116">
        <f>Responsabilites!H13</f>
        <v>0</v>
      </c>
      <c r="I15" s="116">
        <f>Responsabilites!I13</f>
        <v>0</v>
      </c>
      <c r="J15" s="116">
        <f>Responsabilites!J13</f>
        <v>0</v>
      </c>
      <c r="K15" s="116">
        <f>Responsabilites!K13</f>
        <v>0</v>
      </c>
      <c r="L15" s="116">
        <f>Responsabilites!L13</f>
        <v>0</v>
      </c>
      <c r="M15" s="116">
        <f>Responsabilites!M13</f>
        <v>0</v>
      </c>
      <c r="N15" s="116">
        <f>Responsabilites!N13</f>
        <v>0</v>
      </c>
      <c r="O15" s="116">
        <f>Responsabilites!O13</f>
        <v>0</v>
      </c>
      <c r="P15" s="116">
        <f>Responsabilites!P13</f>
        <v>0</v>
      </c>
      <c r="Q15" s="116">
        <f>Responsabilites!Q13</f>
        <v>0</v>
      </c>
      <c r="R15" s="116">
        <f>Responsabilites!R13</f>
        <v>0</v>
      </c>
      <c r="S15" s="116" t="str">
        <f>Responsabilites!S13</f>
        <v>C</v>
      </c>
      <c r="T15" s="116">
        <f>Responsabilites!T13</f>
        <v>0</v>
      </c>
      <c r="U15" s="122">
        <f>Responsabilites!U13</f>
        <v>0</v>
      </c>
      <c r="V15" s="177" t="e">
        <f t="shared" si="0"/>
        <v>#VALUE!</v>
      </c>
    </row>
    <row r="16" spans="1:22" ht="25.5">
      <c r="A16" s="145">
        <f>Responsabilites!$A14</f>
        <v>7</v>
      </c>
      <c r="B16" s="146" t="str">
        <f>Responsabilites!$B14</f>
        <v>Établir les catégories de contenus à inclure et leurs particularités</v>
      </c>
      <c r="C16" s="115">
        <f>Responsabilites!C14</f>
        <v>0</v>
      </c>
      <c r="D16" s="116">
        <f>Responsabilites!D14</f>
        <v>0</v>
      </c>
      <c r="E16" s="116" t="str">
        <f>Responsabilites!E14</f>
        <v>I</v>
      </c>
      <c r="F16" s="116" t="str">
        <f>Responsabilites!F14</f>
        <v>R</v>
      </c>
      <c r="G16" s="116">
        <f>Responsabilites!G14</f>
        <v>0</v>
      </c>
      <c r="H16" s="116" t="str">
        <f>Responsabilites!H14</f>
        <v>A</v>
      </c>
      <c r="I16" s="116">
        <f>Responsabilites!I14</f>
        <v>0</v>
      </c>
      <c r="J16" s="116">
        <f>Responsabilites!J14</f>
        <v>0</v>
      </c>
      <c r="K16" s="116">
        <f>Responsabilites!K14</f>
        <v>0</v>
      </c>
      <c r="L16" s="116">
        <f>Responsabilites!L14</f>
        <v>0</v>
      </c>
      <c r="M16" s="116">
        <f>Responsabilites!M14</f>
        <v>0</v>
      </c>
      <c r="N16" s="116">
        <f>Responsabilites!N14</f>
        <v>0</v>
      </c>
      <c r="O16" s="116">
        <f>Responsabilites!O14</f>
        <v>0</v>
      </c>
      <c r="P16" s="116">
        <f>Responsabilites!P14</f>
        <v>0</v>
      </c>
      <c r="Q16" s="116">
        <f>Responsabilites!Q14</f>
        <v>0</v>
      </c>
      <c r="R16" s="116">
        <f>Responsabilites!R14</f>
        <v>0</v>
      </c>
      <c r="S16" s="116" t="str">
        <f>Responsabilites!S14</f>
        <v>C</v>
      </c>
      <c r="T16" s="116" t="str">
        <f>Responsabilites!T14</f>
        <v>C</v>
      </c>
      <c r="U16" s="122">
        <f>Responsabilites!U14</f>
        <v>0</v>
      </c>
      <c r="V16" s="177" t="e">
        <f t="shared" si="0"/>
        <v>#VALUE!</v>
      </c>
    </row>
    <row r="17" spans="1:22" ht="25.5">
      <c r="A17" s="145">
        <f>Responsabilites!$A15</f>
        <v>8</v>
      </c>
      <c r="B17" s="146" t="str">
        <f>Responsabilites!$B15</f>
        <v>Déterminer les catégories d'activités pédagogiques à prévoir</v>
      </c>
      <c r="C17" s="115">
        <f>Responsabilites!C15</f>
        <v>0</v>
      </c>
      <c r="D17" s="116">
        <f>Responsabilites!D15</f>
        <v>0</v>
      </c>
      <c r="E17" s="116" t="str">
        <f>Responsabilites!E15</f>
        <v>I</v>
      </c>
      <c r="F17" s="116" t="str">
        <f>Responsabilites!F15</f>
        <v>A</v>
      </c>
      <c r="G17" s="116" t="str">
        <f>Responsabilites!G15</f>
        <v>R</v>
      </c>
      <c r="H17" s="116" t="str">
        <f>Responsabilites!H15</f>
        <v>A</v>
      </c>
      <c r="I17" s="116">
        <f>Responsabilites!I15</f>
        <v>0</v>
      </c>
      <c r="J17" s="116">
        <f>Responsabilites!J15</f>
        <v>0</v>
      </c>
      <c r="K17" s="116">
        <f>Responsabilites!K15</f>
        <v>0</v>
      </c>
      <c r="L17" s="116">
        <f>Responsabilites!L15</f>
        <v>0</v>
      </c>
      <c r="M17" s="116">
        <f>Responsabilites!M15</f>
        <v>0</v>
      </c>
      <c r="N17" s="116">
        <f>Responsabilites!N15</f>
        <v>0</v>
      </c>
      <c r="O17" s="116">
        <f>Responsabilites!O15</f>
        <v>0</v>
      </c>
      <c r="P17" s="116">
        <f>Responsabilites!P15</f>
        <v>0</v>
      </c>
      <c r="Q17" s="116">
        <f>Responsabilites!Q15</f>
        <v>0</v>
      </c>
      <c r="R17" s="116">
        <f>Responsabilites!R15</f>
        <v>0</v>
      </c>
      <c r="S17" s="116">
        <f>Responsabilites!S15</f>
        <v>0</v>
      </c>
      <c r="T17" s="116" t="str">
        <f>Responsabilites!T15</f>
        <v>C</v>
      </c>
      <c r="U17" s="122">
        <f>Responsabilites!U15</f>
        <v>0</v>
      </c>
      <c r="V17" s="177" t="e">
        <f t="shared" si="0"/>
        <v>#VALUE!</v>
      </c>
    </row>
    <row r="18" spans="1:22" ht="12.75">
      <c r="A18" s="145">
        <f>Responsabilites!$A16</f>
        <v>9</v>
      </c>
      <c r="B18" s="146" t="str">
        <f>Responsabilites!$B16</f>
        <v>Identifier les modes de livraison </v>
      </c>
      <c r="C18" s="115">
        <f>Responsabilites!C16</f>
        <v>0</v>
      </c>
      <c r="D18" s="116">
        <f>Responsabilites!D16</f>
        <v>0</v>
      </c>
      <c r="E18" s="116" t="str">
        <f>Responsabilites!E16</f>
        <v>C</v>
      </c>
      <c r="F18" s="116" t="str">
        <f>Responsabilites!F16</f>
        <v>A</v>
      </c>
      <c r="G18" s="116" t="str">
        <f>Responsabilites!G16</f>
        <v>R</v>
      </c>
      <c r="H18" s="116">
        <f>Responsabilites!H16</f>
        <v>0</v>
      </c>
      <c r="I18" s="116">
        <f>Responsabilites!I16</f>
        <v>0</v>
      </c>
      <c r="J18" s="116" t="str">
        <f>Responsabilites!J16</f>
        <v>C</v>
      </c>
      <c r="K18" s="116">
        <f>Responsabilites!K16</f>
        <v>0</v>
      </c>
      <c r="L18" s="116">
        <f>Responsabilites!L16</f>
        <v>0</v>
      </c>
      <c r="M18" s="116">
        <f>Responsabilites!M16</f>
        <v>0</v>
      </c>
      <c r="N18" s="116">
        <f>Responsabilites!N16</f>
        <v>0</v>
      </c>
      <c r="O18" s="116">
        <f>Responsabilites!O16</f>
        <v>0</v>
      </c>
      <c r="P18" s="116">
        <f>Responsabilites!P16</f>
        <v>0</v>
      </c>
      <c r="Q18" s="116">
        <f>Responsabilites!Q16</f>
        <v>0</v>
      </c>
      <c r="R18" s="116">
        <f>Responsabilites!R16</f>
        <v>0</v>
      </c>
      <c r="S18" s="116">
        <f>Responsabilites!S16</f>
        <v>0</v>
      </c>
      <c r="T18" s="116" t="str">
        <f>Responsabilites!T16</f>
        <v>C</v>
      </c>
      <c r="U18" s="122">
        <f>Responsabilites!U16</f>
        <v>0</v>
      </c>
      <c r="V18" s="177" t="e">
        <f t="shared" si="0"/>
        <v>#VALUE!</v>
      </c>
    </row>
    <row r="19" spans="1:22" ht="12.75">
      <c r="A19" s="145">
        <f>Responsabilites!$A17</f>
        <v>10</v>
      </c>
      <c r="B19" s="146" t="str">
        <f>Responsabilites!$B17</f>
        <v>Identifier les technologies utilisables</v>
      </c>
      <c r="C19" s="115">
        <f>Responsabilites!C17</f>
        <v>0</v>
      </c>
      <c r="D19" s="116">
        <f>Responsabilites!D17</f>
        <v>0</v>
      </c>
      <c r="E19" s="116" t="str">
        <f>Responsabilites!E17</f>
        <v>A</v>
      </c>
      <c r="F19" s="116" t="str">
        <f>Responsabilites!F17</f>
        <v>C</v>
      </c>
      <c r="G19" s="116" t="str">
        <f>Responsabilites!G17</f>
        <v>A</v>
      </c>
      <c r="H19" s="116">
        <f>Responsabilites!H17</f>
        <v>0</v>
      </c>
      <c r="I19" s="116">
        <f>Responsabilites!I17</f>
        <v>0</v>
      </c>
      <c r="J19" s="116" t="str">
        <f>Responsabilites!J17</f>
        <v>R</v>
      </c>
      <c r="K19" s="116">
        <f>Responsabilites!K17</f>
        <v>0</v>
      </c>
      <c r="L19" s="116">
        <f>Responsabilites!L17</f>
        <v>0</v>
      </c>
      <c r="M19" s="116">
        <f>Responsabilites!M17</f>
        <v>0</v>
      </c>
      <c r="N19" s="116">
        <f>Responsabilites!N17</f>
        <v>0</v>
      </c>
      <c r="O19" s="116">
        <f>Responsabilites!O17</f>
        <v>0</v>
      </c>
      <c r="P19" s="116">
        <f>Responsabilites!P17</f>
        <v>0</v>
      </c>
      <c r="Q19" s="116">
        <f>Responsabilites!Q17</f>
        <v>0</v>
      </c>
      <c r="R19" s="116">
        <f>Responsabilites!R17</f>
        <v>0</v>
      </c>
      <c r="S19" s="116">
        <f>Responsabilites!S17</f>
        <v>0</v>
      </c>
      <c r="T19" s="116" t="str">
        <f>Responsabilites!T17</f>
        <v>C</v>
      </c>
      <c r="U19" s="122">
        <f>Responsabilites!U17</f>
        <v>0</v>
      </c>
      <c r="V19" s="177" t="e">
        <f t="shared" si="0"/>
        <v>#VALUE!</v>
      </c>
    </row>
    <row r="20" spans="1:22" ht="38.25">
      <c r="A20" s="145">
        <f>Responsabilites!$A18</f>
        <v>11</v>
      </c>
      <c r="B20" s="146" t="str">
        <f>Responsabilites!$B18</f>
        <v>Acquérir les technologies et les infrastructures nécessaires au démarrage</v>
      </c>
      <c r="C20" s="115">
        <f>Responsabilites!C18</f>
        <v>0</v>
      </c>
      <c r="D20" s="116">
        <f>Responsabilites!D18</f>
        <v>0</v>
      </c>
      <c r="E20" s="116" t="str">
        <f>Responsabilites!E18</f>
        <v>A</v>
      </c>
      <c r="F20" s="116">
        <f>Responsabilites!F18</f>
        <v>0</v>
      </c>
      <c r="G20" s="116">
        <f>Responsabilites!G18</f>
        <v>0</v>
      </c>
      <c r="H20" s="116">
        <f>Responsabilites!H18</f>
        <v>0</v>
      </c>
      <c r="I20" s="116">
        <f>Responsabilites!I18</f>
        <v>0</v>
      </c>
      <c r="J20" s="116" t="str">
        <f>Responsabilites!J18</f>
        <v>R</v>
      </c>
      <c r="K20" s="116">
        <f>Responsabilites!K18</f>
        <v>0</v>
      </c>
      <c r="L20" s="116">
        <f>Responsabilites!L18</f>
        <v>0</v>
      </c>
      <c r="M20" s="116">
        <f>Responsabilites!M18</f>
        <v>0</v>
      </c>
      <c r="N20" s="116">
        <f>Responsabilites!N18</f>
        <v>0</v>
      </c>
      <c r="O20" s="116">
        <f>Responsabilites!O18</f>
        <v>0</v>
      </c>
      <c r="P20" s="116">
        <f>Responsabilites!P18</f>
        <v>0</v>
      </c>
      <c r="Q20" s="116">
        <f>Responsabilites!Q18</f>
        <v>0</v>
      </c>
      <c r="R20" s="116">
        <f>Responsabilites!R18</f>
        <v>0</v>
      </c>
      <c r="S20" s="116">
        <f>Responsabilites!S18</f>
        <v>0</v>
      </c>
      <c r="T20" s="116">
        <f>Responsabilites!T18</f>
        <v>0</v>
      </c>
      <c r="U20" s="122">
        <f>Responsabilites!U18</f>
        <v>0</v>
      </c>
      <c r="V20" s="177" t="e">
        <f t="shared" si="0"/>
        <v>#VALUE!</v>
      </c>
    </row>
    <row r="21" spans="1:22" ht="12.75">
      <c r="A21" s="145">
        <f>Responsabilites!$A19</f>
        <v>12</v>
      </c>
      <c r="B21" s="146" t="str">
        <f>Responsabilites!$B19</f>
        <v>Déterminer l’échéancier préliminaire</v>
      </c>
      <c r="C21" s="115">
        <f>Responsabilites!C19</f>
        <v>0</v>
      </c>
      <c r="D21" s="116">
        <f>Responsabilites!D19</f>
        <v>0</v>
      </c>
      <c r="E21" s="116" t="str">
        <f>Responsabilites!E19</f>
        <v>R</v>
      </c>
      <c r="F21" s="116" t="str">
        <f>Responsabilites!F19</f>
        <v>C</v>
      </c>
      <c r="G21" s="116" t="str">
        <f>Responsabilites!G19</f>
        <v>C</v>
      </c>
      <c r="H21" s="116">
        <f>Responsabilites!H19</f>
        <v>0</v>
      </c>
      <c r="I21" s="116">
        <f>Responsabilites!I19</f>
        <v>0</v>
      </c>
      <c r="J21" s="116" t="str">
        <f>Responsabilites!J19</f>
        <v>C</v>
      </c>
      <c r="K21" s="116">
        <f>Responsabilites!K19</f>
        <v>0</v>
      </c>
      <c r="L21" s="116">
        <f>Responsabilites!L19</f>
        <v>0</v>
      </c>
      <c r="M21" s="116">
        <f>Responsabilites!M19</f>
        <v>0</v>
      </c>
      <c r="N21" s="116">
        <f>Responsabilites!N19</f>
        <v>0</v>
      </c>
      <c r="O21" s="116">
        <f>Responsabilites!O19</f>
        <v>0</v>
      </c>
      <c r="P21" s="116">
        <f>Responsabilites!P19</f>
        <v>0</v>
      </c>
      <c r="Q21" s="116">
        <f>Responsabilites!Q19</f>
        <v>0</v>
      </c>
      <c r="R21" s="116">
        <f>Responsabilites!R19</f>
        <v>0</v>
      </c>
      <c r="S21" s="116">
        <f>Responsabilites!S19</f>
        <v>0</v>
      </c>
      <c r="T21" s="116">
        <f>Responsabilites!T19</f>
        <v>0</v>
      </c>
      <c r="U21" s="122">
        <f>Responsabilites!U19</f>
        <v>0</v>
      </c>
      <c r="V21" s="177" t="e">
        <f t="shared" si="0"/>
        <v>#VALUE!</v>
      </c>
    </row>
    <row r="22" spans="1:22" ht="12.75">
      <c r="A22" s="145">
        <f>Responsabilites!$A20</f>
        <v>13</v>
      </c>
      <c r="B22" s="146" t="str">
        <f>Responsabilites!$B20</f>
        <v>Établir les coûts</v>
      </c>
      <c r="C22" s="115" t="str">
        <f>Responsabilites!C20</f>
        <v>A</v>
      </c>
      <c r="D22" s="116">
        <f>Responsabilites!D20</f>
        <v>0</v>
      </c>
      <c r="E22" s="116" t="str">
        <f>Responsabilites!E20</f>
        <v>R</v>
      </c>
      <c r="F22" s="116" t="str">
        <f>Responsabilites!F20</f>
        <v>C</v>
      </c>
      <c r="G22" s="116" t="str">
        <f>Responsabilites!G20</f>
        <v>C</v>
      </c>
      <c r="H22" s="116">
        <f>Responsabilites!H20</f>
        <v>0</v>
      </c>
      <c r="I22" s="116">
        <f>Responsabilites!I20</f>
        <v>0</v>
      </c>
      <c r="J22" s="116" t="str">
        <f>Responsabilites!J20</f>
        <v>A</v>
      </c>
      <c r="K22" s="116">
        <f>Responsabilites!K20</f>
        <v>0</v>
      </c>
      <c r="L22" s="116">
        <f>Responsabilites!L20</f>
        <v>0</v>
      </c>
      <c r="M22" s="116">
        <f>Responsabilites!M20</f>
        <v>0</v>
      </c>
      <c r="N22" s="116">
        <f>Responsabilites!N20</f>
        <v>0</v>
      </c>
      <c r="O22" s="116">
        <f>Responsabilites!O20</f>
        <v>0</v>
      </c>
      <c r="P22" s="116">
        <f>Responsabilites!P20</f>
        <v>0</v>
      </c>
      <c r="Q22" s="116">
        <f>Responsabilites!Q20</f>
        <v>0</v>
      </c>
      <c r="R22" s="116">
        <f>Responsabilites!R20</f>
        <v>0</v>
      </c>
      <c r="S22" s="116">
        <f>Responsabilites!S20</f>
        <v>0</v>
      </c>
      <c r="T22" s="116">
        <f>Responsabilites!T20</f>
        <v>0</v>
      </c>
      <c r="U22" s="122">
        <f>Responsabilites!U20</f>
        <v>0</v>
      </c>
      <c r="V22" s="177" t="e">
        <f t="shared" si="0"/>
        <v>#VALUE!</v>
      </c>
    </row>
    <row r="23" spans="1:22" ht="25.5">
      <c r="A23" s="145">
        <f>Responsabilites!$A21</f>
        <v>14</v>
      </c>
      <c r="B23" s="146" t="str">
        <f>Responsabilites!$B21</f>
        <v>Produire le cahier des charges / la proposition / le prototype</v>
      </c>
      <c r="C23" s="115">
        <f>Responsabilites!C21</f>
        <v>0</v>
      </c>
      <c r="D23" s="116">
        <f>Responsabilites!D21</f>
        <v>0</v>
      </c>
      <c r="E23" s="116" t="str">
        <f>Responsabilites!E21</f>
        <v>X</v>
      </c>
      <c r="F23" s="116" t="str">
        <f>Responsabilites!F21</f>
        <v>A</v>
      </c>
      <c r="G23" s="116" t="str">
        <f>Responsabilites!G21</f>
        <v>A</v>
      </c>
      <c r="H23" s="116">
        <f>Responsabilites!H21</f>
        <v>0</v>
      </c>
      <c r="I23" s="116" t="str">
        <f>Responsabilites!I21</f>
        <v>R</v>
      </c>
      <c r="J23" s="116" t="str">
        <f>Responsabilites!J21</f>
        <v>A</v>
      </c>
      <c r="K23" s="116">
        <f>Responsabilites!K21</f>
        <v>0</v>
      </c>
      <c r="L23" s="116">
        <f>Responsabilites!L21</f>
        <v>0</v>
      </c>
      <c r="M23" s="116">
        <f>Responsabilites!M21</f>
        <v>0</v>
      </c>
      <c r="N23" s="116">
        <f>Responsabilites!N21</f>
        <v>0</v>
      </c>
      <c r="O23" s="116">
        <f>Responsabilites!O21</f>
        <v>0</v>
      </c>
      <c r="P23" s="116">
        <f>Responsabilites!P21</f>
        <v>0</v>
      </c>
      <c r="Q23" s="116">
        <f>Responsabilites!Q21</f>
        <v>0</v>
      </c>
      <c r="R23" s="116">
        <f>Responsabilites!R21</f>
        <v>0</v>
      </c>
      <c r="S23" s="116">
        <f>Responsabilites!S21</f>
        <v>0</v>
      </c>
      <c r="T23" s="116">
        <f>Responsabilites!T21</f>
        <v>0</v>
      </c>
      <c r="U23" s="122">
        <f>Responsabilites!U21</f>
        <v>0</v>
      </c>
      <c r="V23" s="177" t="e">
        <f t="shared" si="0"/>
        <v>#VALUE!</v>
      </c>
    </row>
    <row r="24" spans="1:22" ht="25.5">
      <c r="A24" s="145">
        <f>Responsabilites!$A22</f>
        <v>15</v>
      </c>
      <c r="B24" s="146" t="str">
        <f>Responsabilites!$B22</f>
        <v>Obtenir les fonds et les autres ressources</v>
      </c>
      <c r="C24" s="115" t="str">
        <f>Responsabilites!C22</f>
        <v>A</v>
      </c>
      <c r="D24" s="116">
        <f>Responsabilites!D22</f>
        <v>0</v>
      </c>
      <c r="E24" s="116" t="str">
        <f>Responsabilites!E22</f>
        <v>R</v>
      </c>
      <c r="F24" s="116">
        <f>Responsabilites!F22</f>
        <v>0</v>
      </c>
      <c r="G24" s="116">
        <f>Responsabilites!G22</f>
        <v>0</v>
      </c>
      <c r="H24" s="116">
        <f>Responsabilites!H22</f>
        <v>0</v>
      </c>
      <c r="I24" s="116">
        <f>Responsabilites!I22</f>
        <v>0</v>
      </c>
      <c r="J24" s="116">
        <f>Responsabilites!J22</f>
        <v>0</v>
      </c>
      <c r="K24" s="116">
        <f>Responsabilites!K22</f>
        <v>0</v>
      </c>
      <c r="L24" s="116">
        <f>Responsabilites!L22</f>
        <v>0</v>
      </c>
      <c r="M24" s="116">
        <f>Responsabilites!M22</f>
        <v>0</v>
      </c>
      <c r="N24" s="116">
        <f>Responsabilites!N22</f>
        <v>0</v>
      </c>
      <c r="O24" s="116">
        <f>Responsabilites!O22</f>
        <v>0</v>
      </c>
      <c r="P24" s="116">
        <f>Responsabilites!P22</f>
        <v>0</v>
      </c>
      <c r="Q24" s="116">
        <f>Responsabilites!Q22</f>
        <v>0</v>
      </c>
      <c r="R24" s="116">
        <f>Responsabilites!R22</f>
        <v>0</v>
      </c>
      <c r="S24" s="116">
        <f>Responsabilites!S22</f>
        <v>0</v>
      </c>
      <c r="T24" s="116">
        <f>Responsabilites!T22</f>
        <v>0</v>
      </c>
      <c r="U24" s="122">
        <f>Responsabilites!U22</f>
        <v>0</v>
      </c>
      <c r="V24" s="177" t="e">
        <f t="shared" si="0"/>
        <v>#VALUE!</v>
      </c>
    </row>
    <row r="25" spans="1:22" ht="12.75">
      <c r="A25" s="145">
        <f>Responsabilites!$A23</f>
        <v>16</v>
      </c>
      <c r="B25" s="146" t="str">
        <f>Responsabilites!$B23</f>
        <v>Évaluer la proposition/ le prototype</v>
      </c>
      <c r="C25" s="115" t="str">
        <f>Responsabilites!C23</f>
        <v>R</v>
      </c>
      <c r="D25" s="116" t="str">
        <f>Responsabilites!D23</f>
        <v>X</v>
      </c>
      <c r="E25" s="116">
        <f>Responsabilites!E23</f>
        <v>0</v>
      </c>
      <c r="F25" s="116" t="str">
        <f>Responsabilites!F23</f>
        <v>C</v>
      </c>
      <c r="G25" s="116" t="str">
        <f>Responsabilites!G23</f>
        <v>C</v>
      </c>
      <c r="H25" s="116">
        <f>Responsabilites!H23</f>
        <v>0</v>
      </c>
      <c r="I25" s="116">
        <f>Responsabilites!I23</f>
        <v>0</v>
      </c>
      <c r="J25" s="116" t="str">
        <f>Responsabilites!J23</f>
        <v>C</v>
      </c>
      <c r="K25" s="116">
        <f>Responsabilites!K23</f>
        <v>0</v>
      </c>
      <c r="L25" s="116">
        <f>Responsabilites!L23</f>
        <v>0</v>
      </c>
      <c r="M25" s="116">
        <f>Responsabilites!M23</f>
        <v>0</v>
      </c>
      <c r="N25" s="116">
        <f>Responsabilites!N23</f>
        <v>0</v>
      </c>
      <c r="O25" s="116">
        <f>Responsabilites!O23</f>
        <v>0</v>
      </c>
      <c r="P25" s="116">
        <f>Responsabilites!P23</f>
        <v>0</v>
      </c>
      <c r="Q25" s="116">
        <f>Responsabilites!Q23</f>
        <v>0</v>
      </c>
      <c r="R25" s="116">
        <f>Responsabilites!R23</f>
        <v>0</v>
      </c>
      <c r="S25" s="116">
        <f>Responsabilites!S23</f>
        <v>0</v>
      </c>
      <c r="T25" s="116">
        <f>Responsabilites!T23</f>
        <v>0</v>
      </c>
      <c r="U25" s="122">
        <f>Responsabilites!U23</f>
        <v>0</v>
      </c>
      <c r="V25" s="177" t="e">
        <f t="shared" si="0"/>
        <v>#VALUE!</v>
      </c>
    </row>
    <row r="26" spans="1:22" ht="13.5" thickBot="1">
      <c r="A26" s="151">
        <f>Responsabilites!$A24</f>
        <v>17</v>
      </c>
      <c r="B26" s="147" t="str">
        <f>Responsabilites!$B24</f>
        <v>Obtenir un accord sur l’analyse</v>
      </c>
      <c r="C26" s="124">
        <f>Responsabilites!C24</f>
        <v>0</v>
      </c>
      <c r="D26" s="125">
        <f>Responsabilites!D24</f>
        <v>0</v>
      </c>
      <c r="E26" s="125" t="str">
        <f>Responsabilites!E24</f>
        <v>R</v>
      </c>
      <c r="F26" s="125" t="str">
        <f>Responsabilites!F24</f>
        <v>C</v>
      </c>
      <c r="G26" s="125" t="str">
        <f>Responsabilites!G24</f>
        <v>C</v>
      </c>
      <c r="H26" s="125" t="str">
        <f>Responsabilites!H24</f>
        <v>C</v>
      </c>
      <c r="I26" s="125" t="str">
        <f>Responsabilites!I24</f>
        <v>C</v>
      </c>
      <c r="J26" s="125" t="str">
        <f>Responsabilites!J24</f>
        <v>C</v>
      </c>
      <c r="K26" s="125">
        <f>Responsabilites!K24</f>
        <v>0</v>
      </c>
      <c r="L26" s="125">
        <f>Responsabilites!L24</f>
        <v>0</v>
      </c>
      <c r="M26" s="125">
        <f>Responsabilites!M24</f>
        <v>0</v>
      </c>
      <c r="N26" s="125">
        <f>Responsabilites!N24</f>
        <v>0</v>
      </c>
      <c r="O26" s="125">
        <f>Responsabilites!O24</f>
        <v>0</v>
      </c>
      <c r="P26" s="125">
        <f>Responsabilites!P24</f>
        <v>0</v>
      </c>
      <c r="Q26" s="125">
        <f>Responsabilites!Q24</f>
        <v>0</v>
      </c>
      <c r="R26" s="125">
        <f>Responsabilites!R24</f>
        <v>0</v>
      </c>
      <c r="S26" s="125">
        <f>Responsabilites!S24</f>
        <v>0</v>
      </c>
      <c r="T26" s="125">
        <f>Responsabilites!T24</f>
        <v>0</v>
      </c>
      <c r="U26" s="126">
        <f>Responsabilites!U24</f>
        <v>0</v>
      </c>
      <c r="V26" s="178" t="e">
        <f t="shared" si="0"/>
        <v>#VALUE!</v>
      </c>
    </row>
    <row r="27" spans="1:22" ht="13.5" thickTop="1">
      <c r="A27" s="152">
        <f>Responsabilites!$A25</f>
        <v>0</v>
      </c>
      <c r="B27" s="144" t="str">
        <f>Responsabilites!$B25</f>
        <v>CONCEPTION</v>
      </c>
      <c r="C27" s="127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128"/>
      <c r="V27" s="153"/>
    </row>
    <row r="28" spans="1:22" ht="12.75">
      <c r="A28" s="145">
        <f>Responsabilites!$A26</f>
        <v>18</v>
      </c>
      <c r="B28" s="146" t="str">
        <f>Responsabilites!$B26</f>
        <v>Recruter l’équipe (ou faire l'appel d'offre)</v>
      </c>
      <c r="C28" s="115" t="str">
        <f>Responsabilites!C26</f>
        <v>A</v>
      </c>
      <c r="D28" s="116">
        <f>Responsabilites!D26</f>
        <v>0</v>
      </c>
      <c r="E28" s="116" t="str">
        <f>Responsabilites!E26</f>
        <v>R</v>
      </c>
      <c r="F28" s="116" t="str">
        <f>Responsabilites!F26</f>
        <v>I</v>
      </c>
      <c r="G28" s="116" t="str">
        <f>Responsabilites!G26</f>
        <v>I</v>
      </c>
      <c r="H28" s="116">
        <f>Responsabilites!H26</f>
        <v>0</v>
      </c>
      <c r="I28" s="116">
        <f>Responsabilites!I26</f>
        <v>0</v>
      </c>
      <c r="J28" s="116" t="str">
        <f>Responsabilites!J26</f>
        <v>I</v>
      </c>
      <c r="K28" s="116">
        <f>Responsabilites!K26</f>
        <v>0</v>
      </c>
      <c r="L28" s="116">
        <f>Responsabilites!L26</f>
        <v>0</v>
      </c>
      <c r="M28" s="116">
        <f>Responsabilites!M26</f>
        <v>0</v>
      </c>
      <c r="N28" s="116">
        <f>Responsabilites!N26</f>
        <v>0</v>
      </c>
      <c r="O28" s="116">
        <f>Responsabilites!O26</f>
        <v>0</v>
      </c>
      <c r="P28" s="116">
        <f>Responsabilites!P26</f>
        <v>0</v>
      </c>
      <c r="Q28" s="116">
        <f>Responsabilites!Q26</f>
        <v>0</v>
      </c>
      <c r="R28" s="116">
        <f>Responsabilites!R26</f>
        <v>0</v>
      </c>
      <c r="S28" s="116">
        <f>Responsabilites!S26</f>
        <v>0</v>
      </c>
      <c r="T28" s="116">
        <f>Responsabilites!T26</f>
        <v>0</v>
      </c>
      <c r="U28" s="122">
        <f>Responsabilites!U26</f>
        <v>0</v>
      </c>
      <c r="V28" s="177" t="e">
        <f t="shared" si="0"/>
        <v>#VALUE!</v>
      </c>
    </row>
    <row r="29" spans="1:22" ht="12.75">
      <c r="A29" s="145">
        <f>Responsabilites!$A27</f>
        <v>19</v>
      </c>
      <c r="B29" s="146" t="str">
        <f>Responsabilites!$B27</f>
        <v>Répartir les tâches</v>
      </c>
      <c r="C29" s="115">
        <f>Responsabilites!C27</f>
        <v>0</v>
      </c>
      <c r="D29" s="116">
        <f>Responsabilites!D27</f>
        <v>0</v>
      </c>
      <c r="E29" s="116" t="str">
        <f>Responsabilites!E27</f>
        <v>R</v>
      </c>
      <c r="F29" s="116" t="str">
        <f>Responsabilites!F27</f>
        <v>I</v>
      </c>
      <c r="G29" s="116" t="str">
        <f>Responsabilites!G27</f>
        <v>I</v>
      </c>
      <c r="H29" s="116" t="str">
        <f>Responsabilites!H27</f>
        <v>I</v>
      </c>
      <c r="I29" s="116" t="str">
        <f>Responsabilites!I27</f>
        <v>I</v>
      </c>
      <c r="J29" s="116" t="str">
        <f>Responsabilites!J27</f>
        <v>I</v>
      </c>
      <c r="K29" s="116">
        <f>Responsabilites!K27</f>
        <v>0</v>
      </c>
      <c r="L29" s="116">
        <f>Responsabilites!L27</f>
        <v>0</v>
      </c>
      <c r="M29" s="116">
        <f>Responsabilites!M27</f>
        <v>0</v>
      </c>
      <c r="N29" s="116">
        <f>Responsabilites!N27</f>
        <v>0</v>
      </c>
      <c r="O29" s="116">
        <f>Responsabilites!O27</f>
        <v>0</v>
      </c>
      <c r="P29" s="116">
        <f>Responsabilites!P27</f>
        <v>0</v>
      </c>
      <c r="Q29" s="116">
        <f>Responsabilites!Q27</f>
        <v>0</v>
      </c>
      <c r="R29" s="116">
        <f>Responsabilites!R27</f>
        <v>0</v>
      </c>
      <c r="S29" s="116">
        <f>Responsabilites!S27</f>
        <v>0</v>
      </c>
      <c r="T29" s="116">
        <f>Responsabilites!T27</f>
        <v>0</v>
      </c>
      <c r="U29" s="122">
        <f>Responsabilites!U27</f>
        <v>0</v>
      </c>
      <c r="V29" s="177" t="e">
        <f t="shared" si="0"/>
        <v>#VALUE!</v>
      </c>
    </row>
    <row r="30" spans="1:22" ht="12.75">
      <c r="A30" s="145">
        <f>Responsabilites!$A28</f>
        <v>20</v>
      </c>
      <c r="B30" s="146" t="str">
        <f>Responsabilites!$B28</f>
        <v>Faire l’échéancier détaillé</v>
      </c>
      <c r="C30" s="115">
        <f>Responsabilites!C28</f>
        <v>0</v>
      </c>
      <c r="D30" s="116">
        <f>Responsabilites!D28</f>
        <v>0</v>
      </c>
      <c r="E30" s="116" t="str">
        <f>Responsabilites!E28</f>
        <v>R</v>
      </c>
      <c r="F30" s="116" t="str">
        <f>Responsabilites!F28</f>
        <v>C</v>
      </c>
      <c r="G30" s="116" t="str">
        <f>Responsabilites!G28</f>
        <v>C</v>
      </c>
      <c r="H30" s="116" t="str">
        <f>Responsabilites!H28</f>
        <v>C</v>
      </c>
      <c r="I30" s="116" t="str">
        <f>Responsabilites!I28</f>
        <v>C</v>
      </c>
      <c r="J30" s="116" t="str">
        <f>Responsabilites!J28</f>
        <v>C</v>
      </c>
      <c r="K30" s="116">
        <f>Responsabilites!K28</f>
        <v>0</v>
      </c>
      <c r="L30" s="116">
        <f>Responsabilites!L28</f>
        <v>0</v>
      </c>
      <c r="M30" s="116">
        <f>Responsabilites!M28</f>
        <v>0</v>
      </c>
      <c r="N30" s="116">
        <f>Responsabilites!N28</f>
        <v>0</v>
      </c>
      <c r="O30" s="116">
        <f>Responsabilites!O28</f>
        <v>0</v>
      </c>
      <c r="P30" s="116">
        <f>Responsabilites!P28</f>
        <v>0</v>
      </c>
      <c r="Q30" s="116">
        <f>Responsabilites!Q28</f>
        <v>0</v>
      </c>
      <c r="R30" s="116">
        <f>Responsabilites!R28</f>
        <v>0</v>
      </c>
      <c r="S30" s="116">
        <f>Responsabilites!S28</f>
        <v>0</v>
      </c>
      <c r="T30" s="116">
        <f>Responsabilites!T28</f>
        <v>0</v>
      </c>
      <c r="U30" s="122">
        <f>Responsabilites!U28</f>
        <v>0</v>
      </c>
      <c r="V30" s="177" t="e">
        <f t="shared" si="0"/>
        <v>#VALUE!</v>
      </c>
    </row>
    <row r="31" spans="1:22" ht="38.25">
      <c r="A31" s="145">
        <f>Responsabilites!$A29</f>
        <v>21</v>
      </c>
      <c r="B31" s="146" t="str">
        <f>Responsabilites!$B29</f>
        <v>Déterminer les modalités d'interaction avec le client (institution, bailleur de fonds, etc.)</v>
      </c>
      <c r="C31" s="115" t="str">
        <f>Responsabilites!C29</f>
        <v>C</v>
      </c>
      <c r="D31" s="116" t="str">
        <f>Responsabilites!D29</f>
        <v>C</v>
      </c>
      <c r="E31" s="116" t="str">
        <f>Responsabilites!E29</f>
        <v>R</v>
      </c>
      <c r="F31" s="116" t="str">
        <f>Responsabilites!F29</f>
        <v>I</v>
      </c>
      <c r="G31" s="116" t="str">
        <f>Responsabilites!G29</f>
        <v>I</v>
      </c>
      <c r="H31" s="116">
        <f>Responsabilites!H29</f>
        <v>0</v>
      </c>
      <c r="I31" s="116">
        <f>Responsabilites!I29</f>
        <v>0</v>
      </c>
      <c r="J31" s="116">
        <f>Responsabilites!J29</f>
        <v>0</v>
      </c>
      <c r="K31" s="116">
        <f>Responsabilites!K29</f>
        <v>0</v>
      </c>
      <c r="L31" s="116">
        <f>Responsabilites!L29</f>
        <v>0</v>
      </c>
      <c r="M31" s="116">
        <f>Responsabilites!M29</f>
        <v>0</v>
      </c>
      <c r="N31" s="116">
        <f>Responsabilites!N29</f>
        <v>0</v>
      </c>
      <c r="O31" s="116">
        <f>Responsabilites!O29</f>
        <v>0</v>
      </c>
      <c r="P31" s="116">
        <f>Responsabilites!P29</f>
        <v>0</v>
      </c>
      <c r="Q31" s="116">
        <f>Responsabilites!Q29</f>
        <v>0</v>
      </c>
      <c r="R31" s="116">
        <f>Responsabilites!R29</f>
        <v>0</v>
      </c>
      <c r="S31" s="116">
        <f>Responsabilites!S29</f>
        <v>0</v>
      </c>
      <c r="T31" s="116">
        <f>Responsabilites!T29</f>
        <v>0</v>
      </c>
      <c r="U31" s="122">
        <f>Responsabilites!U29</f>
        <v>0</v>
      </c>
      <c r="V31" s="177" t="e">
        <f t="shared" si="0"/>
        <v>#VALUE!</v>
      </c>
    </row>
    <row r="32" spans="1:22" ht="38.25">
      <c r="A32" s="145">
        <f>Responsabilites!$A30</f>
        <v>22</v>
      </c>
      <c r="B32" s="146" t="str">
        <f>Responsabilites!$B30</f>
        <v>Faire l’inventaire des contenus et des médias existants pouvant être inclus (déstructuration)</v>
      </c>
      <c r="C32" s="115">
        <f>Responsabilites!C30</f>
        <v>0</v>
      </c>
      <c r="D32" s="116">
        <f>Responsabilites!D30</f>
        <v>0</v>
      </c>
      <c r="E32" s="116">
        <f>Responsabilites!E30</f>
        <v>0</v>
      </c>
      <c r="F32" s="116" t="str">
        <f>Responsabilites!F30</f>
        <v>X</v>
      </c>
      <c r="G32" s="116" t="str">
        <f>Responsabilites!G30</f>
        <v>C</v>
      </c>
      <c r="H32" s="116" t="str">
        <f>Responsabilites!H30</f>
        <v>R</v>
      </c>
      <c r="I32" s="116">
        <f>Responsabilites!I30</f>
        <v>0</v>
      </c>
      <c r="J32" s="116">
        <f>Responsabilites!J30</f>
        <v>0</v>
      </c>
      <c r="K32" s="116">
        <f>Responsabilites!K30</f>
        <v>0</v>
      </c>
      <c r="L32" s="116">
        <f>Responsabilites!L30</f>
        <v>0</v>
      </c>
      <c r="M32" s="116">
        <f>Responsabilites!M30</f>
        <v>0</v>
      </c>
      <c r="N32" s="116">
        <f>Responsabilites!N30</f>
        <v>0</v>
      </c>
      <c r="O32" s="116">
        <f>Responsabilites!O30</f>
        <v>0</v>
      </c>
      <c r="P32" s="116">
        <f>Responsabilites!P30</f>
        <v>0</v>
      </c>
      <c r="Q32" s="116">
        <f>Responsabilites!Q30</f>
        <v>0</v>
      </c>
      <c r="R32" s="116">
        <f>Responsabilites!R30</f>
        <v>0</v>
      </c>
      <c r="S32" s="116">
        <f>Responsabilites!S30</f>
        <v>0</v>
      </c>
      <c r="T32" s="116">
        <f>Responsabilites!T30</f>
        <v>0</v>
      </c>
      <c r="U32" s="122">
        <f>Responsabilites!U30</f>
        <v>0</v>
      </c>
      <c r="V32" s="177" t="e">
        <f t="shared" si="0"/>
        <v>#VALUE!</v>
      </c>
    </row>
    <row r="33" spans="1:22" ht="25.5">
      <c r="A33" s="145">
        <f>Responsabilites!$A31</f>
        <v>23</v>
      </c>
      <c r="B33" s="146" t="str">
        <f>Responsabilites!$B31</f>
        <v>Choisir les contenus et médias existants à intégrer</v>
      </c>
      <c r="C33" s="115">
        <f>Responsabilites!C31</f>
        <v>0</v>
      </c>
      <c r="D33" s="116">
        <f>Responsabilites!D31</f>
        <v>0</v>
      </c>
      <c r="E33" s="116">
        <f>Responsabilites!E31</f>
        <v>0</v>
      </c>
      <c r="F33" s="116" t="str">
        <f>Responsabilites!F31</f>
        <v>R</v>
      </c>
      <c r="G33" s="116" t="str">
        <f>Responsabilites!G31</f>
        <v>C</v>
      </c>
      <c r="H33" s="116" t="str">
        <f>Responsabilites!H31</f>
        <v>C</v>
      </c>
      <c r="I33" s="116">
        <f>Responsabilites!I31</f>
        <v>0</v>
      </c>
      <c r="J33" s="116">
        <f>Responsabilites!J31</f>
        <v>0</v>
      </c>
      <c r="K33" s="116">
        <f>Responsabilites!K31</f>
        <v>0</v>
      </c>
      <c r="L33" s="116">
        <f>Responsabilites!L31</f>
        <v>0</v>
      </c>
      <c r="M33" s="116">
        <f>Responsabilites!M31</f>
        <v>0</v>
      </c>
      <c r="N33" s="116">
        <f>Responsabilites!N31</f>
        <v>0</v>
      </c>
      <c r="O33" s="116">
        <f>Responsabilites!O31</f>
        <v>0</v>
      </c>
      <c r="P33" s="116">
        <f>Responsabilites!P31</f>
        <v>0</v>
      </c>
      <c r="Q33" s="116">
        <f>Responsabilites!Q31</f>
        <v>0</v>
      </c>
      <c r="R33" s="116">
        <f>Responsabilites!R31</f>
        <v>0</v>
      </c>
      <c r="S33" s="116">
        <f>Responsabilites!S31</f>
        <v>0</v>
      </c>
      <c r="T33" s="116">
        <f>Responsabilites!T31</f>
        <v>0</v>
      </c>
      <c r="U33" s="122">
        <f>Responsabilites!U31</f>
        <v>0</v>
      </c>
      <c r="V33" s="177" t="e">
        <f t="shared" si="0"/>
        <v>#VALUE!</v>
      </c>
    </row>
    <row r="34" spans="1:22" ht="12.75">
      <c r="A34" s="145">
        <f>Responsabilites!$A32</f>
        <v>24</v>
      </c>
      <c r="B34" s="146" t="str">
        <f>Responsabilites!$B32</f>
        <v>Déterminer les contenus à produire</v>
      </c>
      <c r="C34" s="115">
        <f>Responsabilites!C32</f>
        <v>0</v>
      </c>
      <c r="D34" s="116">
        <f>Responsabilites!D32</f>
        <v>0</v>
      </c>
      <c r="E34" s="116">
        <f>Responsabilites!E32</f>
        <v>0</v>
      </c>
      <c r="F34" s="116" t="str">
        <f>Responsabilites!F32</f>
        <v>R</v>
      </c>
      <c r="G34" s="116" t="str">
        <f>Responsabilites!G32</f>
        <v>A</v>
      </c>
      <c r="H34" s="116">
        <f>Responsabilites!H32</f>
        <v>0</v>
      </c>
      <c r="I34" s="116">
        <f>Responsabilites!I32</f>
        <v>0</v>
      </c>
      <c r="J34" s="116">
        <f>Responsabilites!J32</f>
        <v>0</v>
      </c>
      <c r="K34" s="116">
        <f>Responsabilites!K32</f>
        <v>0</v>
      </c>
      <c r="L34" s="116">
        <f>Responsabilites!L32</f>
        <v>0</v>
      </c>
      <c r="M34" s="116">
        <f>Responsabilites!M32</f>
        <v>0</v>
      </c>
      <c r="N34" s="116">
        <f>Responsabilites!N32</f>
        <v>0</v>
      </c>
      <c r="O34" s="116">
        <f>Responsabilites!O32</f>
        <v>0</v>
      </c>
      <c r="P34" s="116">
        <f>Responsabilites!P32</f>
        <v>0</v>
      </c>
      <c r="Q34" s="116">
        <f>Responsabilites!Q32</f>
        <v>0</v>
      </c>
      <c r="R34" s="116">
        <f>Responsabilites!R32</f>
        <v>0</v>
      </c>
      <c r="S34" s="116">
        <f>Responsabilites!S32</f>
        <v>0</v>
      </c>
      <c r="T34" s="116">
        <f>Responsabilites!T32</f>
        <v>0</v>
      </c>
      <c r="U34" s="122">
        <f>Responsabilites!U32</f>
        <v>0</v>
      </c>
      <c r="V34" s="177" t="e">
        <f t="shared" si="0"/>
        <v>#VALUE!</v>
      </c>
    </row>
    <row r="35" spans="1:22" ht="25.5">
      <c r="A35" s="145">
        <f>Responsabilites!$A33</f>
        <v>25</v>
      </c>
      <c r="B35" s="146" t="str">
        <f>Responsabilites!$B33</f>
        <v>Déterminer la progression pédagogique (l'ordre des contenus)</v>
      </c>
      <c r="C35" s="115">
        <f>Responsabilites!C33</f>
        <v>0</v>
      </c>
      <c r="D35" s="116">
        <f>Responsabilites!D33</f>
        <v>0</v>
      </c>
      <c r="E35" s="116">
        <f>Responsabilites!E33</f>
        <v>0</v>
      </c>
      <c r="F35" s="116" t="str">
        <f>Responsabilites!F33</f>
        <v>R</v>
      </c>
      <c r="G35" s="116" t="str">
        <f>Responsabilites!G33</f>
        <v>A</v>
      </c>
      <c r="H35" s="116">
        <f>Responsabilites!H33</f>
        <v>0</v>
      </c>
      <c r="I35" s="116">
        <f>Responsabilites!I33</f>
        <v>0</v>
      </c>
      <c r="J35" s="116">
        <f>Responsabilites!J33</f>
        <v>0</v>
      </c>
      <c r="K35" s="116">
        <f>Responsabilites!K33</f>
        <v>0</v>
      </c>
      <c r="L35" s="116">
        <f>Responsabilites!L33</f>
        <v>0</v>
      </c>
      <c r="M35" s="116">
        <f>Responsabilites!M33</f>
        <v>0</v>
      </c>
      <c r="N35" s="116">
        <f>Responsabilites!N33</f>
        <v>0</v>
      </c>
      <c r="O35" s="116">
        <f>Responsabilites!O33</f>
        <v>0</v>
      </c>
      <c r="P35" s="116">
        <f>Responsabilites!P33</f>
        <v>0</v>
      </c>
      <c r="Q35" s="116">
        <f>Responsabilites!Q33</f>
        <v>0</v>
      </c>
      <c r="R35" s="116">
        <f>Responsabilites!R33</f>
        <v>0</v>
      </c>
      <c r="S35" s="116">
        <f>Responsabilites!S33</f>
        <v>0</v>
      </c>
      <c r="T35" s="116">
        <f>Responsabilites!T33</f>
        <v>0</v>
      </c>
      <c r="U35" s="122">
        <f>Responsabilites!U33</f>
        <v>0</v>
      </c>
      <c r="V35" s="177" t="e">
        <f t="shared" si="0"/>
        <v>#VALUE!</v>
      </c>
    </row>
    <row r="36" spans="1:22" ht="25.5">
      <c r="A36" s="145">
        <f>Responsabilites!$A34</f>
        <v>26</v>
      </c>
      <c r="B36" s="146" t="str">
        <f>Responsabilites!$B34</f>
        <v>Identifier les activités pédagogiques liées à chaque contenu</v>
      </c>
      <c r="C36" s="115">
        <f>Responsabilites!C34</f>
        <v>0</v>
      </c>
      <c r="D36" s="116">
        <f>Responsabilites!D34</f>
        <v>0</v>
      </c>
      <c r="E36" s="116">
        <f>Responsabilites!E34</f>
        <v>0</v>
      </c>
      <c r="F36" s="116" t="str">
        <f>Responsabilites!F34</f>
        <v>A</v>
      </c>
      <c r="G36" s="116" t="str">
        <f>Responsabilites!G34</f>
        <v>R</v>
      </c>
      <c r="H36" s="116">
        <f>Responsabilites!H34</f>
        <v>0</v>
      </c>
      <c r="I36" s="116">
        <f>Responsabilites!I34</f>
        <v>0</v>
      </c>
      <c r="J36" s="116">
        <f>Responsabilites!J34</f>
        <v>0</v>
      </c>
      <c r="K36" s="116">
        <f>Responsabilites!K34</f>
        <v>0</v>
      </c>
      <c r="L36" s="116">
        <f>Responsabilites!L34</f>
        <v>0</v>
      </c>
      <c r="M36" s="116">
        <f>Responsabilites!M34</f>
        <v>0</v>
      </c>
      <c r="N36" s="116">
        <f>Responsabilites!N34</f>
        <v>0</v>
      </c>
      <c r="O36" s="116">
        <f>Responsabilites!O34</f>
        <v>0</v>
      </c>
      <c r="P36" s="116">
        <f>Responsabilites!P34</f>
        <v>0</v>
      </c>
      <c r="Q36" s="116">
        <f>Responsabilites!Q34</f>
        <v>0</v>
      </c>
      <c r="R36" s="116">
        <f>Responsabilites!R34</f>
        <v>0</v>
      </c>
      <c r="S36" s="116">
        <f>Responsabilites!S34</f>
        <v>0</v>
      </c>
      <c r="T36" s="116">
        <f>Responsabilites!T34</f>
        <v>0</v>
      </c>
      <c r="U36" s="122">
        <f>Responsabilites!U34</f>
        <v>0</v>
      </c>
      <c r="V36" s="177" t="e">
        <f t="shared" si="0"/>
        <v>#VALUE!</v>
      </c>
    </row>
    <row r="37" spans="1:22" ht="12.75">
      <c r="A37" s="145">
        <f>Responsabilites!$A35</f>
        <v>27</v>
      </c>
      <c r="B37" s="146" t="str">
        <f>Responsabilites!$B35</f>
        <v>Établir les modes d'évaluation</v>
      </c>
      <c r="C37" s="115">
        <f>Responsabilites!C35</f>
        <v>0</v>
      </c>
      <c r="D37" s="116">
        <f>Responsabilites!D35</f>
        <v>0</v>
      </c>
      <c r="E37" s="116">
        <f>Responsabilites!E35</f>
        <v>0</v>
      </c>
      <c r="F37" s="116" t="str">
        <f>Responsabilites!F35</f>
        <v>A</v>
      </c>
      <c r="G37" s="116" t="str">
        <f>Responsabilites!G35</f>
        <v>R</v>
      </c>
      <c r="H37" s="116">
        <f>Responsabilites!H35</f>
        <v>0</v>
      </c>
      <c r="I37" s="116">
        <f>Responsabilites!I35</f>
        <v>0</v>
      </c>
      <c r="J37" s="116">
        <f>Responsabilites!J35</f>
        <v>0</v>
      </c>
      <c r="K37" s="116">
        <f>Responsabilites!K35</f>
        <v>0</v>
      </c>
      <c r="L37" s="116">
        <f>Responsabilites!L35</f>
        <v>0</v>
      </c>
      <c r="M37" s="116">
        <f>Responsabilites!M35</f>
        <v>0</v>
      </c>
      <c r="N37" s="116">
        <f>Responsabilites!N35</f>
        <v>0</v>
      </c>
      <c r="O37" s="116">
        <f>Responsabilites!O35</f>
        <v>0</v>
      </c>
      <c r="P37" s="116">
        <f>Responsabilites!P35</f>
        <v>0</v>
      </c>
      <c r="Q37" s="116">
        <f>Responsabilites!Q35</f>
        <v>0</v>
      </c>
      <c r="R37" s="116">
        <f>Responsabilites!R35</f>
        <v>0</v>
      </c>
      <c r="S37" s="116">
        <f>Responsabilites!S35</f>
        <v>0</v>
      </c>
      <c r="T37" s="116">
        <f>Responsabilites!T35</f>
        <v>0</v>
      </c>
      <c r="U37" s="122">
        <f>Responsabilites!U35</f>
        <v>0</v>
      </c>
      <c r="V37" s="177" t="e">
        <f t="shared" si="0"/>
        <v>#VALUE!</v>
      </c>
    </row>
    <row r="38" spans="1:22" ht="25.5">
      <c r="A38" s="145">
        <f>Responsabilites!$A36</f>
        <v>28</v>
      </c>
      <c r="B38" s="146" t="str">
        <f>Responsabilites!$B36</f>
        <v>Préciser les modes et ressources d'encadrement et de soutien</v>
      </c>
      <c r="C38" s="115" t="str">
        <f>Responsabilites!C36</f>
        <v>C</v>
      </c>
      <c r="D38" s="116">
        <f>Responsabilites!D36</f>
        <v>0</v>
      </c>
      <c r="E38" s="116">
        <f>Responsabilites!E36</f>
        <v>0</v>
      </c>
      <c r="F38" s="116" t="str">
        <f>Responsabilites!F36</f>
        <v>A</v>
      </c>
      <c r="G38" s="116" t="str">
        <f>Responsabilites!G36</f>
        <v>R</v>
      </c>
      <c r="H38" s="116">
        <f>Responsabilites!H36</f>
        <v>0</v>
      </c>
      <c r="I38" s="116">
        <f>Responsabilites!I36</f>
        <v>0</v>
      </c>
      <c r="J38" s="116" t="str">
        <f>Responsabilites!J36</f>
        <v>C</v>
      </c>
      <c r="K38" s="116">
        <f>Responsabilites!K36</f>
        <v>0</v>
      </c>
      <c r="L38" s="116">
        <f>Responsabilites!L36</f>
        <v>0</v>
      </c>
      <c r="M38" s="116">
        <f>Responsabilites!M36</f>
        <v>0</v>
      </c>
      <c r="N38" s="116">
        <f>Responsabilites!N36</f>
        <v>0</v>
      </c>
      <c r="O38" s="116">
        <f>Responsabilites!O36</f>
        <v>0</v>
      </c>
      <c r="P38" s="116">
        <f>Responsabilites!P36</f>
        <v>0</v>
      </c>
      <c r="Q38" s="116">
        <f>Responsabilites!Q36</f>
        <v>0</v>
      </c>
      <c r="R38" s="116">
        <f>Responsabilites!R36</f>
        <v>0</v>
      </c>
      <c r="S38" s="116">
        <f>Responsabilites!S36</f>
        <v>0</v>
      </c>
      <c r="T38" s="116">
        <f>Responsabilites!T36</f>
        <v>0</v>
      </c>
      <c r="U38" s="122">
        <f>Responsabilites!U36</f>
        <v>0</v>
      </c>
      <c r="V38" s="177" t="e">
        <f t="shared" si="0"/>
        <v>#VALUE!</v>
      </c>
    </row>
    <row r="39" spans="1:22" ht="25.5">
      <c r="A39" s="145">
        <f>Responsabilites!$A37</f>
        <v>29</v>
      </c>
      <c r="B39" s="146" t="str">
        <f>Responsabilites!$B37</f>
        <v>Définir l’arborescence détaillée du contenu</v>
      </c>
      <c r="C39" s="115">
        <f>Responsabilites!C37</f>
        <v>0</v>
      </c>
      <c r="D39" s="116">
        <f>Responsabilites!D37</f>
        <v>0</v>
      </c>
      <c r="E39" s="116">
        <f>Responsabilites!E37</f>
        <v>0</v>
      </c>
      <c r="F39" s="116" t="str">
        <f>Responsabilites!F37</f>
        <v>R</v>
      </c>
      <c r="G39" s="116">
        <f>Responsabilites!G37</f>
        <v>0</v>
      </c>
      <c r="H39" s="116">
        <f>Responsabilites!H37</f>
        <v>0</v>
      </c>
      <c r="I39" s="116">
        <f>Responsabilites!I37</f>
        <v>0</v>
      </c>
      <c r="J39" s="116">
        <f>Responsabilites!J37</f>
        <v>0</v>
      </c>
      <c r="K39" s="116" t="str">
        <f>Responsabilites!K37</f>
        <v>A</v>
      </c>
      <c r="L39" s="116">
        <f>Responsabilites!L37</f>
        <v>0</v>
      </c>
      <c r="M39" s="116">
        <f>Responsabilites!M37</f>
        <v>0</v>
      </c>
      <c r="N39" s="116">
        <f>Responsabilites!N37</f>
        <v>0</v>
      </c>
      <c r="O39" s="116">
        <f>Responsabilites!O37</f>
        <v>0</v>
      </c>
      <c r="P39" s="116">
        <f>Responsabilites!P37</f>
        <v>0</v>
      </c>
      <c r="Q39" s="116">
        <f>Responsabilites!Q37</f>
        <v>0</v>
      </c>
      <c r="R39" s="116">
        <f>Responsabilites!R37</f>
        <v>0</v>
      </c>
      <c r="S39" s="116">
        <f>Responsabilites!S37</f>
        <v>0</v>
      </c>
      <c r="T39" s="116">
        <f>Responsabilites!T37</f>
        <v>0</v>
      </c>
      <c r="U39" s="122">
        <f>Responsabilites!U37</f>
        <v>0</v>
      </c>
      <c r="V39" s="177" t="e">
        <f t="shared" si="0"/>
        <v>#VALUE!</v>
      </c>
    </row>
    <row r="40" spans="1:22" ht="25.5">
      <c r="A40" s="145">
        <f>Responsabilites!$A38</f>
        <v>30</v>
      </c>
      <c r="B40" s="146" t="str">
        <f>Responsabilites!$B38</f>
        <v>Choisir les solutions informatiques détaillées</v>
      </c>
      <c r="C40" s="115">
        <f>Responsabilites!C38</f>
        <v>0</v>
      </c>
      <c r="D40" s="116">
        <f>Responsabilites!D38</f>
        <v>0</v>
      </c>
      <c r="E40" s="116" t="str">
        <f>Responsabilites!E38</f>
        <v>C</v>
      </c>
      <c r="F40" s="116" t="str">
        <f>Responsabilites!F38</f>
        <v>C</v>
      </c>
      <c r="G40" s="116" t="str">
        <f>Responsabilites!G38</f>
        <v>C</v>
      </c>
      <c r="H40" s="116">
        <f>Responsabilites!H38</f>
        <v>0</v>
      </c>
      <c r="I40" s="116">
        <f>Responsabilites!I38</f>
        <v>0</v>
      </c>
      <c r="J40" s="116" t="str">
        <f>Responsabilites!J38</f>
        <v>R</v>
      </c>
      <c r="K40" s="116">
        <f>Responsabilites!K38</f>
        <v>0</v>
      </c>
      <c r="L40" s="116">
        <f>Responsabilites!L38</f>
        <v>0</v>
      </c>
      <c r="M40" s="116">
        <f>Responsabilites!M38</f>
        <v>0</v>
      </c>
      <c r="N40" s="116">
        <f>Responsabilites!N38</f>
        <v>0</v>
      </c>
      <c r="O40" s="116">
        <f>Responsabilites!O38</f>
        <v>0</v>
      </c>
      <c r="P40" s="116">
        <f>Responsabilites!P38</f>
        <v>0</v>
      </c>
      <c r="Q40" s="116">
        <f>Responsabilites!Q38</f>
        <v>0</v>
      </c>
      <c r="R40" s="116">
        <f>Responsabilites!R38</f>
        <v>0</v>
      </c>
      <c r="S40" s="116">
        <f>Responsabilites!S38</f>
        <v>0</v>
      </c>
      <c r="T40" s="116">
        <f>Responsabilites!T38</f>
        <v>0</v>
      </c>
      <c r="U40" s="122">
        <f>Responsabilites!U38</f>
        <v>0</v>
      </c>
      <c r="V40" s="177" t="e">
        <f t="shared" si="0"/>
        <v>#VALUE!</v>
      </c>
    </row>
    <row r="41" spans="1:22" ht="12.75">
      <c r="A41" s="145">
        <f>Responsabilites!$A39</f>
        <v>31</v>
      </c>
      <c r="B41" s="146" t="str">
        <f>Responsabilites!$B39</f>
        <v>Choisir les solutions audiovisuelles</v>
      </c>
      <c r="C41" s="115">
        <f>Responsabilites!C39</f>
        <v>0</v>
      </c>
      <c r="D41" s="116">
        <f>Responsabilites!D39</f>
        <v>0</v>
      </c>
      <c r="E41" s="116" t="str">
        <f>Responsabilites!E39</f>
        <v>C</v>
      </c>
      <c r="F41" s="116" t="str">
        <f>Responsabilites!F39</f>
        <v>C</v>
      </c>
      <c r="G41" s="116" t="str">
        <f>Responsabilites!G39</f>
        <v>C</v>
      </c>
      <c r="H41" s="116">
        <f>Responsabilites!H39</f>
        <v>0</v>
      </c>
      <c r="I41" s="116">
        <f>Responsabilites!I39</f>
        <v>0</v>
      </c>
      <c r="J41" s="116">
        <f>Responsabilites!J39</f>
        <v>0</v>
      </c>
      <c r="K41" s="116" t="str">
        <f>Responsabilites!K39</f>
        <v>C</v>
      </c>
      <c r="L41" s="116" t="str">
        <f>Responsabilites!L39</f>
        <v>R</v>
      </c>
      <c r="M41" s="116">
        <f>Responsabilites!M39</f>
        <v>0</v>
      </c>
      <c r="N41" s="116">
        <f>Responsabilites!N39</f>
        <v>0</v>
      </c>
      <c r="O41" s="116">
        <f>Responsabilites!O39</f>
        <v>0</v>
      </c>
      <c r="P41" s="116">
        <f>Responsabilites!P39</f>
        <v>0</v>
      </c>
      <c r="Q41" s="116">
        <f>Responsabilites!Q39</f>
        <v>0</v>
      </c>
      <c r="R41" s="116">
        <f>Responsabilites!R39</f>
        <v>0</v>
      </c>
      <c r="S41" s="116">
        <f>Responsabilites!S39</f>
        <v>0</v>
      </c>
      <c r="T41" s="116">
        <f>Responsabilites!T39</f>
        <v>0</v>
      </c>
      <c r="U41" s="122">
        <f>Responsabilites!U39</f>
        <v>0</v>
      </c>
      <c r="V41" s="177" t="e">
        <f t="shared" si="0"/>
        <v>#VALUE!</v>
      </c>
    </row>
    <row r="42" spans="1:22" ht="25.5">
      <c r="A42" s="145">
        <f>Responsabilites!$A40</f>
        <v>32</v>
      </c>
      <c r="B42" s="146" t="str">
        <f>Responsabilites!$B40</f>
        <v>Concevoir le design visuel et la charte graphique</v>
      </c>
      <c r="C42" s="115">
        <f>Responsabilites!C40</f>
        <v>0</v>
      </c>
      <c r="D42" s="116">
        <f>Responsabilites!D40</f>
        <v>0</v>
      </c>
      <c r="E42" s="116" t="str">
        <f>Responsabilites!E40</f>
        <v>C</v>
      </c>
      <c r="F42" s="116" t="str">
        <f>Responsabilites!F40</f>
        <v>C</v>
      </c>
      <c r="G42" s="116" t="str">
        <f>Responsabilites!G40</f>
        <v>C</v>
      </c>
      <c r="H42" s="116">
        <f>Responsabilites!H40</f>
        <v>0</v>
      </c>
      <c r="I42" s="116">
        <f>Responsabilites!I40</f>
        <v>0</v>
      </c>
      <c r="J42" s="116">
        <f>Responsabilites!J40</f>
        <v>0</v>
      </c>
      <c r="K42" s="116">
        <f>Responsabilites!K40</f>
        <v>0</v>
      </c>
      <c r="L42" s="116">
        <f>Responsabilites!L40</f>
        <v>0</v>
      </c>
      <c r="M42" s="116" t="str">
        <f>Responsabilites!M40</f>
        <v>R</v>
      </c>
      <c r="N42" s="116">
        <f>Responsabilites!N40</f>
        <v>0</v>
      </c>
      <c r="O42" s="116">
        <f>Responsabilites!O40</f>
        <v>0</v>
      </c>
      <c r="P42" s="116" t="str">
        <f>Responsabilites!P40</f>
        <v>A</v>
      </c>
      <c r="Q42" s="116">
        <f>Responsabilites!Q40</f>
        <v>0</v>
      </c>
      <c r="R42" s="116">
        <f>Responsabilites!R40</f>
        <v>0</v>
      </c>
      <c r="S42" s="116">
        <f>Responsabilites!S40</f>
        <v>0</v>
      </c>
      <c r="T42" s="116">
        <f>Responsabilites!T40</f>
        <v>0</v>
      </c>
      <c r="U42" s="122">
        <f>Responsabilites!U40</f>
        <v>0</v>
      </c>
      <c r="V42" s="177" t="e">
        <f t="shared" si="0"/>
        <v>#VALUE!</v>
      </c>
    </row>
    <row r="43" spans="1:22" ht="25.5">
      <c r="A43" s="145">
        <f>Responsabilites!$A41</f>
        <v>33</v>
      </c>
      <c r="B43" s="146" t="str">
        <f>Responsabilites!$B41</f>
        <v>Réaliser le scénario-maquette / le prototype détaillé</v>
      </c>
      <c r="C43" s="115">
        <f>Responsabilites!C41</f>
        <v>0</v>
      </c>
      <c r="D43" s="116">
        <f>Responsabilites!D41</f>
        <v>0</v>
      </c>
      <c r="E43" s="116" t="str">
        <f>Responsabilites!E41</f>
        <v>R</v>
      </c>
      <c r="F43" s="116" t="str">
        <f>Responsabilites!F41</f>
        <v>A</v>
      </c>
      <c r="G43" s="116" t="str">
        <f>Responsabilites!G41</f>
        <v>A</v>
      </c>
      <c r="H43" s="116">
        <f>Responsabilites!H41</f>
        <v>0</v>
      </c>
      <c r="I43" s="116">
        <f>Responsabilites!I41</f>
        <v>0</v>
      </c>
      <c r="J43" s="116" t="str">
        <f>Responsabilites!J41</f>
        <v>A</v>
      </c>
      <c r="K43" s="116" t="str">
        <f>Responsabilites!K41</f>
        <v>A</v>
      </c>
      <c r="L43" s="116" t="str">
        <f>Responsabilites!L41</f>
        <v>A</v>
      </c>
      <c r="M43" s="116" t="str">
        <f>Responsabilites!M41</f>
        <v>A</v>
      </c>
      <c r="N43" s="116">
        <f>Responsabilites!N41</f>
        <v>0</v>
      </c>
      <c r="O43" s="116">
        <f>Responsabilites!O41</f>
        <v>0</v>
      </c>
      <c r="P43" s="116">
        <f>Responsabilites!P41</f>
        <v>0</v>
      </c>
      <c r="Q43" s="116">
        <f>Responsabilites!Q41</f>
        <v>0</v>
      </c>
      <c r="R43" s="116">
        <f>Responsabilites!R41</f>
        <v>0</v>
      </c>
      <c r="S43" s="116">
        <f>Responsabilites!S41</f>
        <v>0</v>
      </c>
      <c r="T43" s="116">
        <f>Responsabilites!T41</f>
        <v>0</v>
      </c>
      <c r="U43" s="122">
        <f>Responsabilites!U41</f>
        <v>0</v>
      </c>
      <c r="V43" s="177" t="e">
        <f t="shared" si="0"/>
        <v>#VALUE!</v>
      </c>
    </row>
    <row r="44" spans="1:22" ht="12.75">
      <c r="A44" s="145">
        <f>Responsabilites!$A42</f>
        <v>34</v>
      </c>
      <c r="B44" s="146" t="str">
        <f>Responsabilites!$B42</f>
        <v>Revoir et détailler l'échéancier</v>
      </c>
      <c r="C44" s="115">
        <f>Responsabilites!C42</f>
        <v>0</v>
      </c>
      <c r="D44" s="116">
        <f>Responsabilites!D42</f>
        <v>0</v>
      </c>
      <c r="E44" s="116" t="str">
        <f>Responsabilites!E42</f>
        <v>R</v>
      </c>
      <c r="F44" s="116" t="str">
        <f>Responsabilites!F42</f>
        <v>C</v>
      </c>
      <c r="G44" s="116" t="str">
        <f>Responsabilites!G42</f>
        <v>C</v>
      </c>
      <c r="H44" s="116">
        <f>Responsabilites!H42</f>
        <v>0</v>
      </c>
      <c r="I44" s="116">
        <f>Responsabilites!I42</f>
        <v>0</v>
      </c>
      <c r="J44" s="116" t="str">
        <f>Responsabilites!J42</f>
        <v>C</v>
      </c>
      <c r="K44" s="116" t="str">
        <f>Responsabilites!K42</f>
        <v>C</v>
      </c>
      <c r="L44" s="116" t="str">
        <f>Responsabilites!L42</f>
        <v>C</v>
      </c>
      <c r="M44" s="116" t="str">
        <f>Responsabilites!M42</f>
        <v>C</v>
      </c>
      <c r="N44" s="116">
        <f>Responsabilites!N42</f>
        <v>0</v>
      </c>
      <c r="O44" s="116">
        <f>Responsabilites!O42</f>
        <v>0</v>
      </c>
      <c r="P44" s="116">
        <f>Responsabilites!P42</f>
        <v>0</v>
      </c>
      <c r="Q44" s="116">
        <f>Responsabilites!Q42</f>
        <v>0</v>
      </c>
      <c r="R44" s="116">
        <f>Responsabilites!R42</f>
        <v>0</v>
      </c>
      <c r="S44" s="116">
        <f>Responsabilites!S42</f>
        <v>0</v>
      </c>
      <c r="T44" s="116">
        <f>Responsabilites!T42</f>
        <v>0</v>
      </c>
      <c r="U44" s="122">
        <f>Responsabilites!U42</f>
        <v>0</v>
      </c>
      <c r="V44" s="177" t="e">
        <f t="shared" si="0"/>
        <v>#VALUE!</v>
      </c>
    </row>
    <row r="45" spans="1:22" ht="12.75">
      <c r="A45" s="145">
        <f>Responsabilites!$A43</f>
        <v>35</v>
      </c>
      <c r="B45" s="146" t="str">
        <f>Responsabilites!$B43</f>
        <v>Revoir et ajuster le budget</v>
      </c>
      <c r="C45" s="115" t="str">
        <f>Responsabilites!C43</f>
        <v>C</v>
      </c>
      <c r="D45" s="116" t="str">
        <f>Responsabilites!D43</f>
        <v>C</v>
      </c>
      <c r="E45" s="116" t="str">
        <f>Responsabilites!E43</f>
        <v>R</v>
      </c>
      <c r="F45" s="116" t="str">
        <f>Responsabilites!F43</f>
        <v>C</v>
      </c>
      <c r="G45" s="116" t="str">
        <f>Responsabilites!G43</f>
        <v>C</v>
      </c>
      <c r="H45" s="116">
        <f>Responsabilites!H43</f>
        <v>0</v>
      </c>
      <c r="I45" s="116">
        <f>Responsabilites!I43</f>
        <v>0</v>
      </c>
      <c r="J45" s="116" t="str">
        <f>Responsabilites!J43</f>
        <v>C</v>
      </c>
      <c r="K45" s="116" t="str">
        <f>Responsabilites!K43</f>
        <v>C</v>
      </c>
      <c r="L45" s="116" t="str">
        <f>Responsabilites!L43</f>
        <v>C</v>
      </c>
      <c r="M45" s="116" t="str">
        <f>Responsabilites!M43</f>
        <v>C</v>
      </c>
      <c r="N45" s="116">
        <f>Responsabilites!N43</f>
        <v>0</v>
      </c>
      <c r="O45" s="116">
        <f>Responsabilites!O43</f>
        <v>0</v>
      </c>
      <c r="P45" s="116">
        <f>Responsabilites!P43</f>
        <v>0</v>
      </c>
      <c r="Q45" s="116">
        <f>Responsabilites!Q43</f>
        <v>0</v>
      </c>
      <c r="R45" s="116">
        <f>Responsabilites!R43</f>
        <v>0</v>
      </c>
      <c r="S45" s="116">
        <f>Responsabilites!S43</f>
        <v>0</v>
      </c>
      <c r="T45" s="116">
        <f>Responsabilites!T43</f>
        <v>0</v>
      </c>
      <c r="U45" s="122">
        <f>Responsabilites!U43</f>
        <v>0</v>
      </c>
      <c r="V45" s="177" t="e">
        <f t="shared" si="0"/>
        <v>#VALUE!</v>
      </c>
    </row>
    <row r="46" spans="1:22" ht="25.5">
      <c r="A46" s="145">
        <f>Responsabilites!$A44</f>
        <v>36</v>
      </c>
      <c r="B46" s="146" t="str">
        <f>Responsabilites!$B44</f>
        <v>Évaluer le scénario-maquette ou le prototype</v>
      </c>
      <c r="C46" s="115" t="str">
        <f>Responsabilites!C44</f>
        <v>R</v>
      </c>
      <c r="D46" s="116" t="str">
        <f>Responsabilites!D44</f>
        <v>X</v>
      </c>
      <c r="E46" s="116">
        <f>Responsabilites!E44</f>
        <v>0</v>
      </c>
      <c r="F46" s="116">
        <f>Responsabilites!F44</f>
        <v>0</v>
      </c>
      <c r="G46" s="116">
        <f>Responsabilites!G44</f>
        <v>0</v>
      </c>
      <c r="H46" s="116">
        <f>Responsabilites!H44</f>
        <v>0</v>
      </c>
      <c r="I46" s="116">
        <f>Responsabilites!I44</f>
        <v>0</v>
      </c>
      <c r="J46" s="116">
        <f>Responsabilites!J44</f>
        <v>0</v>
      </c>
      <c r="K46" s="116">
        <f>Responsabilites!K44</f>
        <v>0</v>
      </c>
      <c r="L46" s="116">
        <f>Responsabilites!L44</f>
        <v>0</v>
      </c>
      <c r="M46" s="116">
        <f>Responsabilites!M44</f>
        <v>0</v>
      </c>
      <c r="N46" s="116">
        <f>Responsabilites!N44</f>
        <v>0</v>
      </c>
      <c r="O46" s="116">
        <f>Responsabilites!O44</f>
        <v>0</v>
      </c>
      <c r="P46" s="116">
        <f>Responsabilites!P44</f>
        <v>0</v>
      </c>
      <c r="Q46" s="116">
        <f>Responsabilites!Q44</f>
        <v>0</v>
      </c>
      <c r="R46" s="116">
        <f>Responsabilites!R44</f>
        <v>0</v>
      </c>
      <c r="S46" s="116">
        <f>Responsabilites!S44</f>
        <v>0</v>
      </c>
      <c r="T46" s="116">
        <f>Responsabilites!T44</f>
        <v>0</v>
      </c>
      <c r="U46" s="122">
        <f>Responsabilites!U44</f>
        <v>0</v>
      </c>
      <c r="V46" s="177" t="e">
        <f t="shared" si="0"/>
        <v>#VALUE!</v>
      </c>
    </row>
    <row r="47" spans="1:22" ht="13.5" thickBot="1">
      <c r="A47" s="151">
        <f>Responsabilites!$A45</f>
        <v>37</v>
      </c>
      <c r="B47" s="147" t="str">
        <f>Responsabilites!$B45</f>
        <v>Obtenir un accord sur la conception</v>
      </c>
      <c r="C47" s="124">
        <f>Responsabilites!C45</f>
        <v>0</v>
      </c>
      <c r="D47" s="125">
        <f>Responsabilites!D45</f>
        <v>0</v>
      </c>
      <c r="E47" s="125" t="str">
        <f>Responsabilites!E45</f>
        <v>R</v>
      </c>
      <c r="F47" s="125" t="str">
        <f>Responsabilites!F45</f>
        <v>C</v>
      </c>
      <c r="G47" s="125" t="str">
        <f>Responsabilites!G45</f>
        <v>C</v>
      </c>
      <c r="H47" s="125">
        <f>Responsabilites!H45</f>
        <v>0</v>
      </c>
      <c r="I47" s="125">
        <f>Responsabilites!I45</f>
        <v>0</v>
      </c>
      <c r="J47" s="125" t="str">
        <f>Responsabilites!J45</f>
        <v>C</v>
      </c>
      <c r="K47" s="125" t="str">
        <f>Responsabilites!K45</f>
        <v>C</v>
      </c>
      <c r="L47" s="125" t="str">
        <f>Responsabilites!L45</f>
        <v>C</v>
      </c>
      <c r="M47" s="125" t="str">
        <f>Responsabilites!M45</f>
        <v>C</v>
      </c>
      <c r="N47" s="125">
        <f>Responsabilites!N45</f>
        <v>0</v>
      </c>
      <c r="O47" s="125">
        <f>Responsabilites!O45</f>
        <v>0</v>
      </c>
      <c r="P47" s="125">
        <f>Responsabilites!P45</f>
        <v>0</v>
      </c>
      <c r="Q47" s="125">
        <f>Responsabilites!Q45</f>
        <v>0</v>
      </c>
      <c r="R47" s="125">
        <f>Responsabilites!R45</f>
        <v>0</v>
      </c>
      <c r="S47" s="125">
        <f>Responsabilites!S45</f>
        <v>0</v>
      </c>
      <c r="T47" s="125">
        <f>Responsabilites!T45</f>
        <v>0</v>
      </c>
      <c r="U47" s="126">
        <f>Responsabilites!U45</f>
        <v>0</v>
      </c>
      <c r="V47" s="178" t="e">
        <f t="shared" si="0"/>
        <v>#VALUE!</v>
      </c>
    </row>
    <row r="48" spans="1:22" ht="13.5" thickTop="1">
      <c r="A48" s="152">
        <f>Responsabilites!$A46</f>
        <v>0</v>
      </c>
      <c r="B48" s="144" t="str">
        <f>Responsabilites!$B46</f>
        <v>PRODUCTION</v>
      </c>
      <c r="C48" s="12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128"/>
      <c r="V48" s="153"/>
    </row>
    <row r="49" spans="1:22" ht="25.5">
      <c r="A49" s="145">
        <f>Responsabilites!$A47</f>
        <v>38</v>
      </c>
      <c r="B49" s="146" t="str">
        <f>Responsabilites!$B47</f>
        <v>Scénariser les éléments (vidéo, audio, etc.)</v>
      </c>
      <c r="C49" s="115">
        <f>Responsabilites!C47</f>
        <v>0</v>
      </c>
      <c r="D49" s="116">
        <f>Responsabilites!D47</f>
        <v>0</v>
      </c>
      <c r="E49" s="116">
        <f>Responsabilites!E47</f>
        <v>0</v>
      </c>
      <c r="F49" s="116" t="str">
        <f>Responsabilites!F47</f>
        <v>C</v>
      </c>
      <c r="G49" s="116" t="str">
        <f>Responsabilites!G47</f>
        <v>C</v>
      </c>
      <c r="H49" s="116">
        <f>Responsabilites!H47</f>
        <v>0</v>
      </c>
      <c r="I49" s="116">
        <f>Responsabilites!I47</f>
        <v>0</v>
      </c>
      <c r="J49" s="116">
        <f>Responsabilites!J47</f>
        <v>0</v>
      </c>
      <c r="K49" s="116">
        <f>Responsabilites!K47</f>
        <v>0</v>
      </c>
      <c r="L49" s="116" t="str">
        <f>Responsabilites!L47</f>
        <v>R</v>
      </c>
      <c r="M49" s="116">
        <f>Responsabilites!M47</f>
        <v>0</v>
      </c>
      <c r="N49" s="116">
        <f>Responsabilites!N47</f>
        <v>0</v>
      </c>
      <c r="O49" s="116">
        <f>Responsabilites!O47</f>
        <v>0</v>
      </c>
      <c r="P49" s="116">
        <f>Responsabilites!P47</f>
        <v>0</v>
      </c>
      <c r="Q49" s="116">
        <f>Responsabilites!Q47</f>
        <v>0</v>
      </c>
      <c r="R49" s="116">
        <f>Responsabilites!R47</f>
        <v>0</v>
      </c>
      <c r="S49" s="116">
        <f>Responsabilites!S47</f>
        <v>0</v>
      </c>
      <c r="T49" s="116">
        <f>Responsabilites!T47</f>
        <v>0</v>
      </c>
      <c r="U49" s="122">
        <f>Responsabilites!U47</f>
        <v>0</v>
      </c>
      <c r="V49" s="177" t="e">
        <f t="shared" si="0"/>
        <v>#VALUE!</v>
      </c>
    </row>
    <row r="50" spans="1:22" ht="38.25">
      <c r="A50" s="145">
        <f>Responsabilites!$A48</f>
        <v>39</v>
      </c>
      <c r="B50" s="146" t="str">
        <f>Responsabilites!$B48</f>
        <v>Recruter les participants ponctuels (musiciens, comédiens, animateurs, etc.)</v>
      </c>
      <c r="C50" s="115">
        <f>Responsabilites!C48</f>
        <v>0</v>
      </c>
      <c r="D50" s="116">
        <f>Responsabilites!D48</f>
        <v>0</v>
      </c>
      <c r="E50" s="116" t="str">
        <f>Responsabilites!E48</f>
        <v>A</v>
      </c>
      <c r="F50" s="116">
        <f>Responsabilites!F48</f>
        <v>0</v>
      </c>
      <c r="G50" s="116">
        <f>Responsabilites!G48</f>
        <v>0</v>
      </c>
      <c r="H50" s="116">
        <f>Responsabilites!H48</f>
        <v>0</v>
      </c>
      <c r="I50" s="116">
        <f>Responsabilites!I48</f>
        <v>0</v>
      </c>
      <c r="J50" s="116">
        <f>Responsabilites!J48</f>
        <v>0</v>
      </c>
      <c r="K50" s="116">
        <f>Responsabilites!K48</f>
        <v>0</v>
      </c>
      <c r="L50" s="116" t="str">
        <f>Responsabilites!L48</f>
        <v>R</v>
      </c>
      <c r="M50" s="116">
        <f>Responsabilites!M48</f>
        <v>0</v>
      </c>
      <c r="N50" s="116">
        <f>Responsabilites!N48</f>
        <v>0</v>
      </c>
      <c r="O50" s="116">
        <f>Responsabilites!O48</f>
        <v>0</v>
      </c>
      <c r="P50" s="116">
        <f>Responsabilites!P48</f>
        <v>0</v>
      </c>
      <c r="Q50" s="116">
        <f>Responsabilites!Q48</f>
        <v>0</v>
      </c>
      <c r="R50" s="116">
        <f>Responsabilites!R48</f>
        <v>0</v>
      </c>
      <c r="S50" s="116">
        <f>Responsabilites!S48</f>
        <v>0</v>
      </c>
      <c r="T50" s="116">
        <f>Responsabilites!T48</f>
        <v>0</v>
      </c>
      <c r="U50" s="122">
        <f>Responsabilites!U48</f>
        <v>0</v>
      </c>
      <c r="V50" s="177" t="e">
        <f t="shared" si="0"/>
        <v>#VALUE!</v>
      </c>
    </row>
    <row r="51" spans="1:22" ht="12.75">
      <c r="A51" s="145">
        <f>Responsabilites!$A49</f>
        <v>40</v>
      </c>
      <c r="B51" s="146" t="str">
        <f>Responsabilites!$B49</f>
        <v>Adapter ou créer les contenus</v>
      </c>
      <c r="C51" s="115">
        <f>Responsabilites!C49</f>
        <v>0</v>
      </c>
      <c r="D51" s="116">
        <f>Responsabilites!D49</f>
        <v>0</v>
      </c>
      <c r="E51" s="116">
        <f>Responsabilites!E49</f>
        <v>0</v>
      </c>
      <c r="F51" s="116" t="str">
        <f>Responsabilites!F49</f>
        <v>A</v>
      </c>
      <c r="G51" s="116">
        <f>Responsabilites!G49</f>
        <v>0</v>
      </c>
      <c r="H51" s="116">
        <f>Responsabilites!H49</f>
        <v>0</v>
      </c>
      <c r="I51" s="116" t="str">
        <f>Responsabilites!I49</f>
        <v>R</v>
      </c>
      <c r="J51" s="116">
        <f>Responsabilites!J49</f>
        <v>0</v>
      </c>
      <c r="K51" s="116">
        <f>Responsabilites!K49</f>
        <v>0</v>
      </c>
      <c r="L51" s="116">
        <f>Responsabilites!L49</f>
        <v>0</v>
      </c>
      <c r="M51" s="116">
        <f>Responsabilites!M49</f>
        <v>0</v>
      </c>
      <c r="N51" s="116">
        <f>Responsabilites!N49</f>
        <v>0</v>
      </c>
      <c r="O51" s="116">
        <f>Responsabilites!O49</f>
        <v>0</v>
      </c>
      <c r="P51" s="116" t="str">
        <f>Responsabilites!P49</f>
        <v>A</v>
      </c>
      <c r="Q51" s="116" t="str">
        <f>Responsabilites!Q49</f>
        <v>A</v>
      </c>
      <c r="R51" s="116">
        <f>Responsabilites!R49</f>
        <v>0</v>
      </c>
      <c r="S51" s="116">
        <f>Responsabilites!S49</f>
        <v>0</v>
      </c>
      <c r="T51" s="116">
        <f>Responsabilites!T49</f>
        <v>0</v>
      </c>
      <c r="U51" s="122">
        <f>Responsabilites!U49</f>
        <v>0</v>
      </c>
      <c r="V51" s="177" t="e">
        <f t="shared" si="0"/>
        <v>#VALUE!</v>
      </c>
    </row>
    <row r="52" spans="1:22" ht="12.75">
      <c r="A52" s="145">
        <f>Responsabilites!$A50</f>
        <v>41</v>
      </c>
      <c r="B52" s="146" t="str">
        <f>Responsabilites!$B50</f>
        <v>Vérifier et régulariser les droits d’auteur</v>
      </c>
      <c r="C52" s="115">
        <f>Responsabilites!C50</f>
        <v>0</v>
      </c>
      <c r="D52" s="116">
        <f>Responsabilites!D50</f>
        <v>0</v>
      </c>
      <c r="E52" s="116">
        <f>Responsabilites!E50</f>
        <v>0</v>
      </c>
      <c r="F52" s="116">
        <f>Responsabilites!F50</f>
        <v>0</v>
      </c>
      <c r="G52" s="116">
        <f>Responsabilites!G50</f>
        <v>0</v>
      </c>
      <c r="H52" s="116" t="str">
        <f>Responsabilites!H50</f>
        <v>R</v>
      </c>
      <c r="I52" s="116" t="str">
        <f>Responsabilites!I50</f>
        <v>A</v>
      </c>
      <c r="J52" s="116">
        <f>Responsabilites!J50</f>
        <v>0</v>
      </c>
      <c r="K52" s="116">
        <f>Responsabilites!K50</f>
        <v>0</v>
      </c>
      <c r="L52" s="116">
        <f>Responsabilites!L50</f>
        <v>0</v>
      </c>
      <c r="M52" s="116">
        <f>Responsabilites!M50</f>
        <v>0</v>
      </c>
      <c r="N52" s="116">
        <f>Responsabilites!N50</f>
        <v>0</v>
      </c>
      <c r="O52" s="116">
        <f>Responsabilites!O50</f>
        <v>0</v>
      </c>
      <c r="P52" s="116">
        <f>Responsabilites!P50</f>
        <v>0</v>
      </c>
      <c r="Q52" s="116">
        <f>Responsabilites!Q50</f>
        <v>0</v>
      </c>
      <c r="R52" s="116">
        <f>Responsabilites!R50</f>
        <v>0</v>
      </c>
      <c r="S52" s="116">
        <f>Responsabilites!S50</f>
        <v>0</v>
      </c>
      <c r="T52" s="116">
        <f>Responsabilites!T50</f>
        <v>0</v>
      </c>
      <c r="U52" s="122">
        <f>Responsabilites!U50</f>
        <v>0</v>
      </c>
      <c r="V52" s="177" t="e">
        <f t="shared" si="0"/>
        <v>#VALUE!</v>
      </c>
    </row>
    <row r="53" spans="1:22" ht="25.5">
      <c r="A53" s="145">
        <f>Responsabilites!$A51</f>
        <v>42</v>
      </c>
      <c r="B53" s="146" t="str">
        <f>Responsabilites!$B51</f>
        <v>Créer le design visuel et la charte graphique</v>
      </c>
      <c r="C53" s="115">
        <f>Responsabilites!C51</f>
        <v>0</v>
      </c>
      <c r="D53" s="116">
        <f>Responsabilites!D51</f>
        <v>0</v>
      </c>
      <c r="E53" s="116">
        <f>Responsabilites!E51</f>
        <v>0</v>
      </c>
      <c r="F53" s="116">
        <f>Responsabilites!F51</f>
        <v>0</v>
      </c>
      <c r="G53" s="116">
        <f>Responsabilites!G51</f>
        <v>0</v>
      </c>
      <c r="H53" s="116">
        <f>Responsabilites!H51</f>
        <v>0</v>
      </c>
      <c r="I53" s="116">
        <f>Responsabilites!I51</f>
        <v>0</v>
      </c>
      <c r="J53" s="116">
        <f>Responsabilites!J51</f>
        <v>0</v>
      </c>
      <c r="K53" s="116">
        <f>Responsabilites!K51</f>
        <v>0</v>
      </c>
      <c r="L53" s="116" t="str">
        <f>Responsabilites!L51</f>
        <v>R</v>
      </c>
      <c r="M53" s="116">
        <f>Responsabilites!M51</f>
        <v>0</v>
      </c>
      <c r="N53" s="116">
        <f>Responsabilites!N51</f>
        <v>0</v>
      </c>
      <c r="O53" s="116">
        <f>Responsabilites!O51</f>
        <v>0</v>
      </c>
      <c r="P53" s="116">
        <f>Responsabilites!P51</f>
        <v>0</v>
      </c>
      <c r="Q53" s="116">
        <f>Responsabilites!Q51</f>
        <v>0</v>
      </c>
      <c r="R53" s="116">
        <f>Responsabilites!R51</f>
        <v>0</v>
      </c>
      <c r="S53" s="116">
        <f>Responsabilites!S51</f>
        <v>0</v>
      </c>
      <c r="T53" s="116">
        <f>Responsabilites!T51</f>
        <v>0</v>
      </c>
      <c r="U53" s="122">
        <f>Responsabilites!U51</f>
        <v>0</v>
      </c>
      <c r="V53" s="177" t="e">
        <f t="shared" si="0"/>
        <v>#VALUE!</v>
      </c>
    </row>
    <row r="54" spans="1:22" ht="12.75">
      <c r="A54" s="145">
        <f>Responsabilites!$A52</f>
        <v>43</v>
      </c>
      <c r="B54" s="146" t="str">
        <f>Responsabilites!$B52</f>
        <v>Programmer les animations et autres</v>
      </c>
      <c r="C54" s="115">
        <f>Responsabilites!C52</f>
        <v>0</v>
      </c>
      <c r="D54" s="116">
        <f>Responsabilites!D52</f>
        <v>0</v>
      </c>
      <c r="E54" s="116">
        <f>Responsabilites!E52</f>
        <v>0</v>
      </c>
      <c r="F54" s="116">
        <f>Responsabilites!F52</f>
        <v>0</v>
      </c>
      <c r="G54" s="116">
        <f>Responsabilites!G52</f>
        <v>0</v>
      </c>
      <c r="H54" s="116">
        <f>Responsabilites!H52</f>
        <v>0</v>
      </c>
      <c r="I54" s="116">
        <f>Responsabilites!I52</f>
        <v>0</v>
      </c>
      <c r="J54" s="116">
        <f>Responsabilites!J52</f>
        <v>0</v>
      </c>
      <c r="K54" s="116">
        <f>Responsabilites!K52</f>
        <v>0</v>
      </c>
      <c r="L54" s="116">
        <f>Responsabilites!L52</f>
        <v>0</v>
      </c>
      <c r="M54" s="116">
        <f>Responsabilites!M52</f>
        <v>0</v>
      </c>
      <c r="N54" s="116">
        <f>Responsabilites!N52</f>
        <v>0</v>
      </c>
      <c r="O54" s="116" t="str">
        <f>Responsabilites!O52</f>
        <v>R</v>
      </c>
      <c r="P54" s="116">
        <f>Responsabilites!P52</f>
        <v>0</v>
      </c>
      <c r="Q54" s="116">
        <f>Responsabilites!Q52</f>
        <v>0</v>
      </c>
      <c r="R54" s="116">
        <f>Responsabilites!R52</f>
        <v>0</v>
      </c>
      <c r="S54" s="116">
        <f>Responsabilites!S52</f>
        <v>0</v>
      </c>
      <c r="T54" s="116">
        <f>Responsabilites!T52</f>
        <v>0</v>
      </c>
      <c r="U54" s="122">
        <f>Responsabilites!U52</f>
        <v>0</v>
      </c>
      <c r="V54" s="177" t="e">
        <f t="shared" si="0"/>
        <v>#VALUE!</v>
      </c>
    </row>
    <row r="55" spans="1:22" ht="25.5">
      <c r="A55" s="145">
        <f>Responsabilites!$A53</f>
        <v>44</v>
      </c>
      <c r="B55" s="146" t="str">
        <f>Responsabilites!$B53</f>
        <v>Numériser et traiter les médias (bande son, vidéo, photos)</v>
      </c>
      <c r="C55" s="115">
        <f>Responsabilites!C53</f>
        <v>0</v>
      </c>
      <c r="D55" s="116">
        <f>Responsabilites!D53</f>
        <v>0</v>
      </c>
      <c r="E55" s="116">
        <f>Responsabilites!E53</f>
        <v>0</v>
      </c>
      <c r="F55" s="116">
        <f>Responsabilites!F53</f>
        <v>0</v>
      </c>
      <c r="G55" s="116">
        <f>Responsabilites!G53</f>
        <v>0</v>
      </c>
      <c r="H55" s="116">
        <f>Responsabilites!H53</f>
        <v>0</v>
      </c>
      <c r="I55" s="116">
        <f>Responsabilites!I53</f>
        <v>0</v>
      </c>
      <c r="J55" s="116">
        <f>Responsabilites!J53</f>
        <v>0</v>
      </c>
      <c r="K55" s="116">
        <f>Responsabilites!K53</f>
        <v>0</v>
      </c>
      <c r="L55" s="116">
        <f>Responsabilites!L53</f>
        <v>0</v>
      </c>
      <c r="M55" s="116">
        <f>Responsabilites!M53</f>
        <v>0</v>
      </c>
      <c r="N55" s="116" t="str">
        <f>Responsabilites!N53</f>
        <v>R</v>
      </c>
      <c r="O55" s="116">
        <f>Responsabilites!O53</f>
        <v>0</v>
      </c>
      <c r="P55" s="116">
        <f>Responsabilites!P53</f>
        <v>0</v>
      </c>
      <c r="Q55" s="116">
        <f>Responsabilites!Q53</f>
        <v>0</v>
      </c>
      <c r="R55" s="116">
        <f>Responsabilites!R53</f>
        <v>0</v>
      </c>
      <c r="S55" s="116">
        <f>Responsabilites!S53</f>
        <v>0</v>
      </c>
      <c r="T55" s="116">
        <f>Responsabilites!T53</f>
        <v>0</v>
      </c>
      <c r="U55" s="122">
        <f>Responsabilites!U53</f>
        <v>0</v>
      </c>
      <c r="V55" s="177" t="e">
        <f t="shared" si="0"/>
        <v>#VALUE!</v>
      </c>
    </row>
    <row r="56" spans="1:22" ht="12.75">
      <c r="A56" s="145">
        <f>Responsabilites!$A54</f>
        <v>45</v>
      </c>
      <c r="B56" s="146" t="str">
        <f>Responsabilites!$B54</f>
        <v>Contrôler la qualité après numérisation</v>
      </c>
      <c r="C56" s="115">
        <f>Responsabilites!C54</f>
        <v>0</v>
      </c>
      <c r="D56" s="116">
        <f>Responsabilites!D54</f>
        <v>0</v>
      </c>
      <c r="E56" s="116">
        <f>Responsabilites!E54</f>
        <v>0</v>
      </c>
      <c r="F56" s="116">
        <f>Responsabilites!F54</f>
        <v>0</v>
      </c>
      <c r="G56" s="116">
        <f>Responsabilites!G54</f>
        <v>0</v>
      </c>
      <c r="H56" s="116">
        <f>Responsabilites!H54</f>
        <v>0</v>
      </c>
      <c r="I56" s="116">
        <f>Responsabilites!I54</f>
        <v>0</v>
      </c>
      <c r="J56" s="116">
        <f>Responsabilites!J54</f>
        <v>0</v>
      </c>
      <c r="K56" s="116">
        <f>Responsabilites!K54</f>
        <v>0</v>
      </c>
      <c r="L56" s="116">
        <f>Responsabilites!L54</f>
        <v>0</v>
      </c>
      <c r="M56" s="116">
        <f>Responsabilites!M54</f>
        <v>0</v>
      </c>
      <c r="N56" s="116" t="str">
        <f>Responsabilites!N54</f>
        <v>R</v>
      </c>
      <c r="O56" s="116">
        <f>Responsabilites!O54</f>
        <v>0</v>
      </c>
      <c r="P56" s="116">
        <f>Responsabilites!P54</f>
        <v>0</v>
      </c>
      <c r="Q56" s="116">
        <f>Responsabilites!Q54</f>
        <v>0</v>
      </c>
      <c r="R56" s="116">
        <f>Responsabilites!R54</f>
        <v>0</v>
      </c>
      <c r="S56" s="116">
        <f>Responsabilites!S54</f>
        <v>0</v>
      </c>
      <c r="T56" s="116">
        <f>Responsabilites!T54</f>
        <v>0</v>
      </c>
      <c r="U56" s="122">
        <f>Responsabilites!U54</f>
        <v>0</v>
      </c>
      <c r="V56" s="177" t="e">
        <f t="shared" si="0"/>
        <v>#VALUE!</v>
      </c>
    </row>
    <row r="57" spans="1:22" ht="12.75">
      <c r="A57" s="145">
        <f>Responsabilites!$A55</f>
        <v>46</v>
      </c>
      <c r="B57" s="146" t="str">
        <f>Responsabilites!$B55</f>
        <v>Découper et fenêtrer les contenus</v>
      </c>
      <c r="C57" s="115">
        <f>Responsabilites!C55</f>
        <v>0</v>
      </c>
      <c r="D57" s="116">
        <f>Responsabilites!D55</f>
        <v>0</v>
      </c>
      <c r="E57" s="116">
        <f>Responsabilites!E55</f>
        <v>0</v>
      </c>
      <c r="F57" s="116" t="str">
        <f>Responsabilites!F55</f>
        <v>C</v>
      </c>
      <c r="G57" s="116">
        <f>Responsabilites!G55</f>
        <v>0</v>
      </c>
      <c r="H57" s="116">
        <f>Responsabilites!H55</f>
        <v>0</v>
      </c>
      <c r="I57" s="116">
        <f>Responsabilites!I55</f>
        <v>0</v>
      </c>
      <c r="J57" s="116">
        <f>Responsabilites!J55</f>
        <v>0</v>
      </c>
      <c r="K57" s="116" t="str">
        <f>Responsabilites!K55</f>
        <v>R</v>
      </c>
      <c r="L57" s="116">
        <f>Responsabilites!L55</f>
        <v>0</v>
      </c>
      <c r="M57" s="116">
        <f>Responsabilites!M55</f>
        <v>0</v>
      </c>
      <c r="N57" s="116">
        <f>Responsabilites!N55</f>
        <v>0</v>
      </c>
      <c r="O57" s="116">
        <f>Responsabilites!O55</f>
        <v>0</v>
      </c>
      <c r="P57" s="116">
        <f>Responsabilites!P55</f>
        <v>0</v>
      </c>
      <c r="Q57" s="116">
        <f>Responsabilites!Q55</f>
        <v>0</v>
      </c>
      <c r="R57" s="116">
        <f>Responsabilites!R55</f>
        <v>0</v>
      </c>
      <c r="S57" s="116">
        <f>Responsabilites!S55</f>
        <v>0</v>
      </c>
      <c r="T57" s="116">
        <f>Responsabilites!T55</f>
        <v>0</v>
      </c>
      <c r="U57" s="122">
        <f>Responsabilites!U55</f>
        <v>0</v>
      </c>
      <c r="V57" s="177" t="e">
        <f t="shared" si="0"/>
        <v>#VALUE!</v>
      </c>
    </row>
    <row r="58" spans="1:22" ht="12.75">
      <c r="A58" s="145">
        <f>Responsabilites!$A56</f>
        <v>47</v>
      </c>
      <c r="B58" s="146" t="str">
        <f>Responsabilites!$B56</f>
        <v>Intégrer les médias et programmes</v>
      </c>
      <c r="C58" s="115">
        <f>Responsabilites!C56</f>
        <v>0</v>
      </c>
      <c r="D58" s="116">
        <f>Responsabilites!D56</f>
        <v>0</v>
      </c>
      <c r="E58" s="116">
        <f>Responsabilites!E56</f>
        <v>0</v>
      </c>
      <c r="F58" s="116">
        <f>Responsabilites!F56</f>
        <v>0</v>
      </c>
      <c r="G58" s="116">
        <f>Responsabilites!G56</f>
        <v>0</v>
      </c>
      <c r="H58" s="116">
        <f>Responsabilites!H56</f>
        <v>0</v>
      </c>
      <c r="I58" s="116">
        <f>Responsabilites!I56</f>
        <v>0</v>
      </c>
      <c r="J58" s="116" t="str">
        <f>Responsabilites!J56</f>
        <v>R</v>
      </c>
      <c r="K58" s="116">
        <f>Responsabilites!K56</f>
        <v>0</v>
      </c>
      <c r="L58" s="116" t="str">
        <f>Responsabilites!L56</f>
        <v>A</v>
      </c>
      <c r="M58" s="116">
        <f>Responsabilites!M56</f>
        <v>0</v>
      </c>
      <c r="N58" s="116" t="str">
        <f>Responsabilites!N56</f>
        <v>A</v>
      </c>
      <c r="O58" s="116">
        <f>Responsabilites!O56</f>
        <v>0</v>
      </c>
      <c r="P58" s="116">
        <f>Responsabilites!P56</f>
        <v>0</v>
      </c>
      <c r="Q58" s="116">
        <f>Responsabilites!Q56</f>
        <v>0</v>
      </c>
      <c r="R58" s="116">
        <f>Responsabilites!R56</f>
        <v>0</v>
      </c>
      <c r="S58" s="116">
        <f>Responsabilites!S56</f>
        <v>0</v>
      </c>
      <c r="T58" s="116">
        <f>Responsabilites!T56</f>
        <v>0</v>
      </c>
      <c r="U58" s="122">
        <f>Responsabilites!U56</f>
        <v>0</v>
      </c>
      <c r="V58" s="177" t="e">
        <f t="shared" si="0"/>
        <v>#VALUE!</v>
      </c>
    </row>
    <row r="59" spans="1:22" ht="12.75">
      <c r="A59" s="145">
        <f>Responsabilites!$A57</f>
        <v>48</v>
      </c>
      <c r="B59" s="146" t="str">
        <f>Responsabilites!$B57</f>
        <v>Produire le guide d'étude</v>
      </c>
      <c r="C59" s="115">
        <f>Responsabilites!C57</f>
        <v>0</v>
      </c>
      <c r="D59" s="116">
        <f>Responsabilites!D57</f>
        <v>0</v>
      </c>
      <c r="E59" s="116">
        <f>Responsabilites!E57</f>
        <v>0</v>
      </c>
      <c r="F59" s="116" t="str">
        <f>Responsabilites!F57</f>
        <v>C</v>
      </c>
      <c r="G59" s="116" t="str">
        <f>Responsabilites!G57</f>
        <v>C</v>
      </c>
      <c r="H59" s="116">
        <f>Responsabilites!H57</f>
        <v>0</v>
      </c>
      <c r="I59" s="116" t="str">
        <f>Responsabilites!I57</f>
        <v>R</v>
      </c>
      <c r="J59" s="116">
        <f>Responsabilites!J57</f>
        <v>0</v>
      </c>
      <c r="K59" s="116">
        <f>Responsabilites!K57</f>
        <v>0</v>
      </c>
      <c r="L59" s="116">
        <f>Responsabilites!L57</f>
        <v>0</v>
      </c>
      <c r="M59" s="116">
        <f>Responsabilites!M57</f>
        <v>0</v>
      </c>
      <c r="N59" s="116">
        <f>Responsabilites!N57</f>
        <v>0</v>
      </c>
      <c r="O59" s="116">
        <f>Responsabilites!O57</f>
        <v>0</v>
      </c>
      <c r="P59" s="116">
        <f>Responsabilites!P57</f>
        <v>0</v>
      </c>
      <c r="Q59" s="116">
        <f>Responsabilites!Q57</f>
        <v>0</v>
      </c>
      <c r="R59" s="116">
        <f>Responsabilites!R57</f>
        <v>0</v>
      </c>
      <c r="S59" s="116">
        <f>Responsabilites!S57</f>
        <v>0</v>
      </c>
      <c r="T59" s="116">
        <f>Responsabilites!T57</f>
        <v>0</v>
      </c>
      <c r="U59" s="122">
        <f>Responsabilites!U57</f>
        <v>0</v>
      </c>
      <c r="V59" s="177" t="e">
        <f t="shared" si="0"/>
        <v>#VALUE!</v>
      </c>
    </row>
    <row r="60" spans="1:22" ht="12.75">
      <c r="A60" s="145">
        <f>Responsabilites!$A58</f>
        <v>49</v>
      </c>
      <c r="B60" s="146" t="str">
        <f>Responsabilites!$B58</f>
        <v>Réviser les contenus</v>
      </c>
      <c r="C60" s="115">
        <f>Responsabilites!C58</f>
        <v>0</v>
      </c>
      <c r="D60" s="116">
        <f>Responsabilites!D58</f>
        <v>0</v>
      </c>
      <c r="E60" s="116">
        <f>Responsabilites!E58</f>
        <v>0</v>
      </c>
      <c r="F60" s="116" t="str">
        <f>Responsabilites!F58</f>
        <v>R</v>
      </c>
      <c r="G60" s="116" t="str">
        <f>Responsabilites!G58</f>
        <v>A</v>
      </c>
      <c r="H60" s="116">
        <f>Responsabilites!H58</f>
        <v>0</v>
      </c>
      <c r="I60" s="116" t="str">
        <f>Responsabilites!I58</f>
        <v>A</v>
      </c>
      <c r="J60" s="116">
        <f>Responsabilites!J58</f>
        <v>0</v>
      </c>
      <c r="K60" s="116">
        <f>Responsabilites!K58</f>
        <v>0</v>
      </c>
      <c r="L60" s="116">
        <f>Responsabilites!L58</f>
        <v>0</v>
      </c>
      <c r="M60" s="116">
        <f>Responsabilites!M58</f>
        <v>0</v>
      </c>
      <c r="N60" s="116">
        <f>Responsabilites!N58</f>
        <v>0</v>
      </c>
      <c r="O60" s="116">
        <f>Responsabilites!O58</f>
        <v>0</v>
      </c>
      <c r="P60" s="116">
        <f>Responsabilites!P58</f>
        <v>0</v>
      </c>
      <c r="Q60" s="116">
        <f>Responsabilites!Q58</f>
        <v>0</v>
      </c>
      <c r="R60" s="116">
        <f>Responsabilites!R58</f>
        <v>0</v>
      </c>
      <c r="S60" s="116">
        <f>Responsabilites!S58</f>
        <v>0</v>
      </c>
      <c r="T60" s="116">
        <f>Responsabilites!T58</f>
        <v>0</v>
      </c>
      <c r="U60" s="122">
        <f>Responsabilites!U58</f>
        <v>0</v>
      </c>
      <c r="V60" s="177" t="e">
        <f t="shared" si="0"/>
        <v>#VALUE!</v>
      </c>
    </row>
    <row r="61" spans="1:22" ht="12.75">
      <c r="A61" s="145">
        <f>Responsabilites!$A59</f>
        <v>50</v>
      </c>
      <c r="B61" s="146" t="str">
        <f>Responsabilites!$B59</f>
        <v>Effectuer des tests de diffusion</v>
      </c>
      <c r="C61" s="115">
        <f>Responsabilites!C59</f>
        <v>0</v>
      </c>
      <c r="D61" s="116">
        <f>Responsabilites!D59</f>
        <v>0</v>
      </c>
      <c r="E61" s="116">
        <f>Responsabilites!E59</f>
        <v>0</v>
      </c>
      <c r="F61" s="116">
        <f>Responsabilites!F59</f>
        <v>0</v>
      </c>
      <c r="G61" s="116">
        <f>Responsabilites!G59</f>
        <v>0</v>
      </c>
      <c r="H61" s="116">
        <f>Responsabilites!H59</f>
        <v>0</v>
      </c>
      <c r="I61" s="116">
        <f>Responsabilites!I59</f>
        <v>0</v>
      </c>
      <c r="J61" s="116" t="str">
        <f>Responsabilites!J59</f>
        <v>R</v>
      </c>
      <c r="K61" s="116">
        <f>Responsabilites!K59</f>
        <v>0</v>
      </c>
      <c r="L61" s="116">
        <f>Responsabilites!L59</f>
        <v>0</v>
      </c>
      <c r="M61" s="116">
        <f>Responsabilites!M59</f>
        <v>0</v>
      </c>
      <c r="N61" s="116">
        <f>Responsabilites!N59</f>
        <v>0</v>
      </c>
      <c r="O61" s="116" t="str">
        <f>Responsabilites!O59</f>
        <v>A</v>
      </c>
      <c r="P61" s="116">
        <f>Responsabilites!P59</f>
        <v>0</v>
      </c>
      <c r="Q61" s="116">
        <f>Responsabilites!Q59</f>
        <v>0</v>
      </c>
      <c r="R61" s="116">
        <f>Responsabilites!R59</f>
        <v>0</v>
      </c>
      <c r="S61" s="116">
        <f>Responsabilites!S59</f>
        <v>0</v>
      </c>
      <c r="T61" s="116">
        <f>Responsabilites!T59</f>
        <v>0</v>
      </c>
      <c r="U61" s="122">
        <f>Responsabilites!U59</f>
        <v>0</v>
      </c>
      <c r="V61" s="177" t="e">
        <f t="shared" si="0"/>
        <v>#VALUE!</v>
      </c>
    </row>
    <row r="62" spans="1:22" ht="12.75">
      <c r="A62" s="145">
        <f>Responsabilites!$A60</f>
        <v>51</v>
      </c>
      <c r="B62" s="146" t="str">
        <f>Responsabilites!$B60</f>
        <v>Évaluer la production</v>
      </c>
      <c r="C62" s="115" t="str">
        <f>Responsabilites!C60</f>
        <v>R</v>
      </c>
      <c r="D62" s="116" t="str">
        <f>Responsabilites!D60</f>
        <v>X</v>
      </c>
      <c r="E62" s="116" t="str">
        <f>Responsabilites!E60</f>
        <v>A</v>
      </c>
      <c r="F62" s="116" t="str">
        <f>Responsabilites!F60</f>
        <v>C</v>
      </c>
      <c r="G62" s="116" t="str">
        <f>Responsabilites!G60</f>
        <v>C</v>
      </c>
      <c r="H62" s="116">
        <f>Responsabilites!H60</f>
        <v>0</v>
      </c>
      <c r="I62" s="116">
        <f>Responsabilites!I60</f>
        <v>0</v>
      </c>
      <c r="J62" s="116" t="str">
        <f>Responsabilites!J60</f>
        <v>C</v>
      </c>
      <c r="K62" s="116">
        <f>Responsabilites!K60</f>
        <v>0</v>
      </c>
      <c r="L62" s="116">
        <f>Responsabilites!L60</f>
        <v>0</v>
      </c>
      <c r="M62" s="116">
        <f>Responsabilites!M60</f>
        <v>0</v>
      </c>
      <c r="N62" s="116">
        <f>Responsabilites!N60</f>
        <v>0</v>
      </c>
      <c r="O62" s="116">
        <f>Responsabilites!O60</f>
        <v>0</v>
      </c>
      <c r="P62" s="116">
        <f>Responsabilites!P60</f>
        <v>0</v>
      </c>
      <c r="Q62" s="116">
        <f>Responsabilites!Q60</f>
        <v>0</v>
      </c>
      <c r="R62" s="116">
        <f>Responsabilites!R60</f>
        <v>0</v>
      </c>
      <c r="S62" s="116" t="str">
        <f>Responsabilites!S60</f>
        <v>C</v>
      </c>
      <c r="T62" s="116" t="str">
        <f>Responsabilites!T60</f>
        <v>C</v>
      </c>
      <c r="U62" s="122">
        <f>Responsabilites!U60</f>
        <v>0</v>
      </c>
      <c r="V62" s="177" t="e">
        <f t="shared" si="0"/>
        <v>#VALUE!</v>
      </c>
    </row>
    <row r="63" spans="1:22" ht="12.75">
      <c r="A63" s="145">
        <f>Responsabilites!$A61</f>
        <v>52</v>
      </c>
      <c r="B63" s="146" t="str">
        <f>Responsabilites!$B61</f>
        <v>Établir un plan de mise à jour</v>
      </c>
      <c r="C63" s="115">
        <f>Responsabilites!C61</f>
        <v>0</v>
      </c>
      <c r="D63" s="116">
        <f>Responsabilites!D61</f>
        <v>0</v>
      </c>
      <c r="E63" s="116" t="str">
        <f>Responsabilites!E61</f>
        <v>A</v>
      </c>
      <c r="F63" s="116" t="str">
        <f>Responsabilites!F61</f>
        <v>R</v>
      </c>
      <c r="G63" s="116" t="str">
        <f>Responsabilites!G61</f>
        <v>A</v>
      </c>
      <c r="H63" s="116">
        <f>Responsabilites!H61</f>
        <v>0</v>
      </c>
      <c r="I63" s="116">
        <f>Responsabilites!I61</f>
        <v>0</v>
      </c>
      <c r="J63" s="116">
        <f>Responsabilites!J61</f>
        <v>0</v>
      </c>
      <c r="K63" s="116">
        <f>Responsabilites!K61</f>
        <v>0</v>
      </c>
      <c r="L63" s="116">
        <f>Responsabilites!L61</f>
        <v>0</v>
      </c>
      <c r="M63" s="116">
        <f>Responsabilites!M61</f>
        <v>0</v>
      </c>
      <c r="N63" s="116">
        <f>Responsabilites!N61</f>
        <v>0</v>
      </c>
      <c r="O63" s="116">
        <f>Responsabilites!O61</f>
        <v>0</v>
      </c>
      <c r="P63" s="116">
        <f>Responsabilites!P61</f>
        <v>0</v>
      </c>
      <c r="Q63" s="116">
        <f>Responsabilites!Q61</f>
        <v>0</v>
      </c>
      <c r="R63" s="116">
        <f>Responsabilites!R61</f>
        <v>0</v>
      </c>
      <c r="S63" s="116">
        <f>Responsabilites!S61</f>
        <v>0</v>
      </c>
      <c r="T63" s="116">
        <f>Responsabilites!T61</f>
        <v>0</v>
      </c>
      <c r="U63" s="122">
        <f>Responsabilites!U61</f>
        <v>0</v>
      </c>
      <c r="V63" s="177" t="e">
        <f t="shared" si="0"/>
        <v>#VALUE!</v>
      </c>
    </row>
    <row r="64" spans="1:22" ht="13.5" thickBot="1">
      <c r="A64" s="151">
        <f>Responsabilites!$A62</f>
        <v>53</v>
      </c>
      <c r="B64" s="147" t="str">
        <f>Responsabilites!$B62</f>
        <v>Obtenir un accord sur le produit</v>
      </c>
      <c r="C64" s="124">
        <f>Responsabilites!C62</f>
        <v>0</v>
      </c>
      <c r="D64" s="125">
        <f>Responsabilites!D62</f>
        <v>0</v>
      </c>
      <c r="E64" s="125" t="str">
        <f>Responsabilites!E62</f>
        <v>R</v>
      </c>
      <c r="F64" s="125" t="str">
        <f>Responsabilites!F62</f>
        <v>C</v>
      </c>
      <c r="G64" s="125" t="str">
        <f>Responsabilites!G62</f>
        <v>C</v>
      </c>
      <c r="H64" s="125">
        <f>Responsabilites!H62</f>
        <v>0</v>
      </c>
      <c r="I64" s="125">
        <f>Responsabilites!I62</f>
        <v>0</v>
      </c>
      <c r="J64" s="125" t="str">
        <f>Responsabilites!J62</f>
        <v>C</v>
      </c>
      <c r="K64" s="125" t="str">
        <f>Responsabilites!K62</f>
        <v>C</v>
      </c>
      <c r="L64" s="125" t="str">
        <f>Responsabilites!L62</f>
        <v>C</v>
      </c>
      <c r="M64" s="125">
        <f>Responsabilites!M62</f>
        <v>0</v>
      </c>
      <c r="N64" s="125">
        <f>Responsabilites!N62</f>
        <v>0</v>
      </c>
      <c r="O64" s="125">
        <f>Responsabilites!O62</f>
        <v>0</v>
      </c>
      <c r="P64" s="125">
        <f>Responsabilites!P62</f>
        <v>0</v>
      </c>
      <c r="Q64" s="125">
        <f>Responsabilites!Q62</f>
        <v>0</v>
      </c>
      <c r="R64" s="125">
        <f>Responsabilites!R62</f>
        <v>0</v>
      </c>
      <c r="S64" s="125">
        <f>Responsabilites!S62</f>
        <v>0</v>
      </c>
      <c r="T64" s="125">
        <f>Responsabilites!T62</f>
        <v>0</v>
      </c>
      <c r="U64" s="126">
        <f>Responsabilites!U62</f>
        <v>0</v>
      </c>
      <c r="V64" s="178" t="e">
        <f t="shared" si="0"/>
        <v>#VALUE!</v>
      </c>
    </row>
    <row r="65" spans="1:22" ht="13.5" thickTop="1">
      <c r="A65" s="152">
        <f>Responsabilites!$A63</f>
        <v>0</v>
      </c>
      <c r="B65" s="144" t="str">
        <f>Responsabilites!$B63</f>
        <v>DIFFUSION</v>
      </c>
      <c r="C65" s="127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128"/>
      <c r="V65" s="153"/>
    </row>
    <row r="66" spans="1:22" ht="25.5">
      <c r="A66" s="145">
        <f>Responsabilites!$A64</f>
        <v>54</v>
      </c>
      <c r="B66" s="146" t="str">
        <f>Responsabilites!$B64</f>
        <v>Établir les modalités de distribution ou d’accès</v>
      </c>
      <c r="C66" s="115" t="str">
        <f>Responsabilites!C64</f>
        <v>R</v>
      </c>
      <c r="D66" s="116">
        <f>Responsabilites!D64</f>
        <v>0</v>
      </c>
      <c r="E66" s="116" t="str">
        <f>Responsabilites!E64</f>
        <v>C</v>
      </c>
      <c r="F66" s="116" t="str">
        <f>Responsabilites!F64</f>
        <v>C</v>
      </c>
      <c r="G66" s="116" t="str">
        <f>Responsabilites!G64</f>
        <v>C</v>
      </c>
      <c r="H66" s="116">
        <f>Responsabilites!H64</f>
        <v>0</v>
      </c>
      <c r="I66" s="116">
        <f>Responsabilites!I64</f>
        <v>0</v>
      </c>
      <c r="J66" s="116">
        <f>Responsabilites!J64</f>
        <v>0</v>
      </c>
      <c r="K66" s="116">
        <f>Responsabilites!K64</f>
        <v>0</v>
      </c>
      <c r="L66" s="116">
        <f>Responsabilites!L64</f>
        <v>0</v>
      </c>
      <c r="M66" s="116">
        <f>Responsabilites!M64</f>
        <v>0</v>
      </c>
      <c r="N66" s="116">
        <f>Responsabilites!N64</f>
        <v>0</v>
      </c>
      <c r="O66" s="116">
        <f>Responsabilites!O64</f>
        <v>0</v>
      </c>
      <c r="P66" s="116">
        <f>Responsabilites!P64</f>
        <v>0</v>
      </c>
      <c r="Q66" s="116">
        <f>Responsabilites!Q64</f>
        <v>0</v>
      </c>
      <c r="R66" s="116">
        <f>Responsabilites!R64</f>
        <v>0</v>
      </c>
      <c r="S66" s="116">
        <f>Responsabilites!S64</f>
        <v>0</v>
      </c>
      <c r="T66" s="116">
        <f>Responsabilites!T64</f>
        <v>0</v>
      </c>
      <c r="U66" s="122">
        <f>Responsabilites!U64</f>
        <v>0</v>
      </c>
      <c r="V66" s="177" t="e">
        <f t="shared" si="0"/>
        <v>#VALUE!</v>
      </c>
    </row>
    <row r="67" spans="1:22" ht="12.75">
      <c r="A67" s="145">
        <f>Responsabilites!$A65</f>
        <v>55</v>
      </c>
      <c r="B67" s="146" t="str">
        <f>Responsabilites!$B65</f>
        <v>Établir un plan de communication</v>
      </c>
      <c r="C67" s="115" t="str">
        <f>Responsabilites!C65</f>
        <v>R</v>
      </c>
      <c r="D67" s="116">
        <f>Responsabilites!D65</f>
        <v>0</v>
      </c>
      <c r="E67" s="116" t="str">
        <f>Responsabilites!E65</f>
        <v>C</v>
      </c>
      <c r="F67" s="116" t="str">
        <f>Responsabilites!F65</f>
        <v>C</v>
      </c>
      <c r="G67" s="116" t="str">
        <f>Responsabilites!G65</f>
        <v>C</v>
      </c>
      <c r="H67" s="116">
        <f>Responsabilites!H65</f>
        <v>0</v>
      </c>
      <c r="I67" s="116">
        <f>Responsabilites!I65</f>
        <v>0</v>
      </c>
      <c r="J67" s="116">
        <f>Responsabilites!J65</f>
        <v>0</v>
      </c>
      <c r="K67" s="116">
        <f>Responsabilites!K65</f>
        <v>0</v>
      </c>
      <c r="L67" s="116">
        <f>Responsabilites!L65</f>
        <v>0</v>
      </c>
      <c r="M67" s="116">
        <f>Responsabilites!M65</f>
        <v>0</v>
      </c>
      <c r="N67" s="116">
        <f>Responsabilites!N65</f>
        <v>0</v>
      </c>
      <c r="O67" s="116">
        <f>Responsabilites!O65</f>
        <v>0</v>
      </c>
      <c r="P67" s="116">
        <f>Responsabilites!P65</f>
        <v>0</v>
      </c>
      <c r="Q67" s="116">
        <f>Responsabilites!Q65</f>
        <v>0</v>
      </c>
      <c r="R67" s="116">
        <f>Responsabilites!R65</f>
        <v>0</v>
      </c>
      <c r="S67" s="116">
        <f>Responsabilites!S65</f>
        <v>0</v>
      </c>
      <c r="T67" s="116">
        <f>Responsabilites!T65</f>
        <v>0</v>
      </c>
      <c r="U67" s="122">
        <f>Responsabilites!U65</f>
        <v>0</v>
      </c>
      <c r="V67" s="177" t="e">
        <f t="shared" si="0"/>
        <v>#VALUE!</v>
      </c>
    </row>
    <row r="68" spans="1:22" ht="25.5">
      <c r="A68" s="145">
        <f>Responsabilites!$A66</f>
        <v>56</v>
      </c>
      <c r="B68" s="146" t="str">
        <f>Responsabilites!$B66</f>
        <v>Reproduire le matériel et/ou le mettre en ligne</v>
      </c>
      <c r="C68" s="115">
        <f>Responsabilites!C66</f>
        <v>0</v>
      </c>
      <c r="D68" s="116">
        <f>Responsabilites!D66</f>
        <v>0</v>
      </c>
      <c r="E68" s="116">
        <f>Responsabilites!E66</f>
        <v>0</v>
      </c>
      <c r="F68" s="116">
        <f>Responsabilites!F66</f>
        <v>0</v>
      </c>
      <c r="G68" s="116">
        <f>Responsabilites!G66</f>
        <v>0</v>
      </c>
      <c r="H68" s="116">
        <f>Responsabilites!H66</f>
        <v>0</v>
      </c>
      <c r="I68" s="116">
        <f>Responsabilites!I66</f>
        <v>0</v>
      </c>
      <c r="J68" s="116" t="str">
        <f>Responsabilites!J66</f>
        <v>C</v>
      </c>
      <c r="K68" s="116">
        <f>Responsabilites!K66</f>
        <v>0</v>
      </c>
      <c r="L68" s="116">
        <f>Responsabilites!L66</f>
        <v>0</v>
      </c>
      <c r="M68" s="116">
        <f>Responsabilites!M66</f>
        <v>0</v>
      </c>
      <c r="N68" s="116" t="str">
        <f>Responsabilites!N66</f>
        <v>R</v>
      </c>
      <c r="O68" s="116">
        <f>Responsabilites!O66</f>
        <v>0</v>
      </c>
      <c r="P68" s="116">
        <f>Responsabilites!P66</f>
        <v>0</v>
      </c>
      <c r="Q68" s="116">
        <f>Responsabilites!Q66</f>
        <v>0</v>
      </c>
      <c r="R68" s="116">
        <f>Responsabilites!R66</f>
        <v>0</v>
      </c>
      <c r="S68" s="116">
        <f>Responsabilites!S66</f>
        <v>0</v>
      </c>
      <c r="T68" s="116">
        <f>Responsabilites!T66</f>
        <v>0</v>
      </c>
      <c r="U68" s="122">
        <f>Responsabilites!U66</f>
        <v>0</v>
      </c>
      <c r="V68" s="177" t="e">
        <f t="shared" si="0"/>
        <v>#VALUE!</v>
      </c>
    </row>
    <row r="69" spans="1:22" ht="12.75">
      <c r="A69" s="145">
        <f>Responsabilites!$A67</f>
        <v>57</v>
      </c>
      <c r="B69" s="146" t="str">
        <f>Responsabilites!$B67</f>
        <v>Vérifier la qualité de la diffusion</v>
      </c>
      <c r="C69" s="115">
        <f>Responsabilites!C67</f>
        <v>0</v>
      </c>
      <c r="D69" s="116">
        <f>Responsabilites!D67</f>
        <v>0</v>
      </c>
      <c r="E69" s="116" t="str">
        <f>Responsabilites!E67</f>
        <v>C</v>
      </c>
      <c r="F69" s="116" t="str">
        <f>Responsabilites!F67</f>
        <v>C</v>
      </c>
      <c r="G69" s="116" t="str">
        <f>Responsabilites!G67</f>
        <v>C</v>
      </c>
      <c r="H69" s="116">
        <f>Responsabilites!H67</f>
        <v>0</v>
      </c>
      <c r="I69" s="116">
        <f>Responsabilites!I67</f>
        <v>0</v>
      </c>
      <c r="J69" s="116" t="str">
        <f>Responsabilites!J67</f>
        <v>C</v>
      </c>
      <c r="K69" s="116">
        <f>Responsabilites!K67</f>
        <v>0</v>
      </c>
      <c r="L69" s="116">
        <f>Responsabilites!L67</f>
        <v>0</v>
      </c>
      <c r="M69" s="116">
        <f>Responsabilites!M67</f>
        <v>0</v>
      </c>
      <c r="N69" s="116" t="str">
        <f>Responsabilites!N67</f>
        <v>R</v>
      </c>
      <c r="O69" s="116">
        <f>Responsabilites!O67</f>
        <v>0</v>
      </c>
      <c r="P69" s="116">
        <f>Responsabilites!P67</f>
        <v>0</v>
      </c>
      <c r="Q69" s="116">
        <f>Responsabilites!Q67</f>
        <v>0</v>
      </c>
      <c r="R69" s="116">
        <f>Responsabilites!R67</f>
        <v>0</v>
      </c>
      <c r="S69" s="116">
        <f>Responsabilites!S67</f>
        <v>0</v>
      </c>
      <c r="T69" s="116">
        <f>Responsabilites!T67</f>
        <v>0</v>
      </c>
      <c r="U69" s="122">
        <f>Responsabilites!U67</f>
        <v>0</v>
      </c>
      <c r="V69" s="177" t="e">
        <f t="shared" si="0"/>
        <v>#VALUE!</v>
      </c>
    </row>
    <row r="70" spans="1:22" ht="12.75">
      <c r="A70" s="145">
        <f>Responsabilites!$A68</f>
        <v>58</v>
      </c>
      <c r="B70" s="146" t="str">
        <f>Responsabilites!$B68</f>
        <v>Recruter les formateurs et tuteurs</v>
      </c>
      <c r="C70" s="115" t="str">
        <f>Responsabilites!C68</f>
        <v>R</v>
      </c>
      <c r="D70" s="116">
        <f>Responsabilites!D68</f>
        <v>0</v>
      </c>
      <c r="E70" s="116" t="str">
        <f>Responsabilites!E68</f>
        <v>A</v>
      </c>
      <c r="F70" s="116" t="str">
        <f>Responsabilites!F68</f>
        <v>C</v>
      </c>
      <c r="G70" s="116" t="str">
        <f>Responsabilites!G68</f>
        <v>C</v>
      </c>
      <c r="H70" s="116">
        <f>Responsabilites!H68</f>
        <v>0</v>
      </c>
      <c r="I70" s="116">
        <f>Responsabilites!I68</f>
        <v>0</v>
      </c>
      <c r="J70" s="116">
        <f>Responsabilites!J68</f>
        <v>0</v>
      </c>
      <c r="K70" s="116">
        <f>Responsabilites!K68</f>
        <v>0</v>
      </c>
      <c r="L70" s="116">
        <f>Responsabilites!L68</f>
        <v>0</v>
      </c>
      <c r="M70" s="116">
        <f>Responsabilites!M68</f>
        <v>0</v>
      </c>
      <c r="N70" s="116">
        <f>Responsabilites!N68</f>
        <v>0</v>
      </c>
      <c r="O70" s="116">
        <f>Responsabilites!O68</f>
        <v>0</v>
      </c>
      <c r="P70" s="116">
        <f>Responsabilites!P68</f>
        <v>0</v>
      </c>
      <c r="Q70" s="116">
        <f>Responsabilites!Q68</f>
        <v>0</v>
      </c>
      <c r="R70" s="116">
        <f>Responsabilites!R68</f>
        <v>0</v>
      </c>
      <c r="S70" s="116">
        <f>Responsabilites!S68</f>
        <v>0</v>
      </c>
      <c r="T70" s="116">
        <f>Responsabilites!T68</f>
        <v>0</v>
      </c>
      <c r="U70" s="122">
        <f>Responsabilites!U68</f>
        <v>0</v>
      </c>
      <c r="V70" s="177" t="e">
        <f t="shared" si="0"/>
        <v>#VALUE!</v>
      </c>
    </row>
    <row r="71" spans="1:22" ht="25.5">
      <c r="A71" s="145">
        <f>Responsabilites!$A69</f>
        <v>59</v>
      </c>
      <c r="B71" s="146" t="str">
        <f>Responsabilites!$B69</f>
        <v>Former les formateurs et tuteurs à l'utilisation de l'environnement</v>
      </c>
      <c r="C71" s="115" t="str">
        <f>Responsabilites!C69</f>
        <v>A</v>
      </c>
      <c r="D71" s="116">
        <f>Responsabilites!D69</f>
        <v>0</v>
      </c>
      <c r="E71" s="116" t="str">
        <f>Responsabilites!E69</f>
        <v>R</v>
      </c>
      <c r="F71" s="116" t="str">
        <f>Responsabilites!F69</f>
        <v>A</v>
      </c>
      <c r="G71" s="116" t="str">
        <f>Responsabilites!G69</f>
        <v>A</v>
      </c>
      <c r="H71" s="116">
        <f>Responsabilites!H69</f>
        <v>0</v>
      </c>
      <c r="I71" s="116">
        <f>Responsabilites!I69</f>
        <v>0</v>
      </c>
      <c r="J71" s="116">
        <f>Responsabilites!J69</f>
        <v>0</v>
      </c>
      <c r="K71" s="116">
        <f>Responsabilites!K69</f>
        <v>0</v>
      </c>
      <c r="L71" s="116">
        <f>Responsabilites!L69</f>
        <v>0</v>
      </c>
      <c r="M71" s="116">
        <f>Responsabilites!M69</f>
        <v>0</v>
      </c>
      <c r="N71" s="116">
        <f>Responsabilites!N69</f>
        <v>0</v>
      </c>
      <c r="O71" s="116">
        <f>Responsabilites!O69</f>
        <v>0</v>
      </c>
      <c r="P71" s="116">
        <f>Responsabilites!P69</f>
        <v>0</v>
      </c>
      <c r="Q71" s="116">
        <f>Responsabilites!Q69</f>
        <v>0</v>
      </c>
      <c r="R71" s="116" t="str">
        <f>Responsabilites!R69</f>
        <v>I</v>
      </c>
      <c r="S71" s="116">
        <f>Responsabilites!S69</f>
        <v>0</v>
      </c>
      <c r="T71" s="116">
        <f>Responsabilites!T69</f>
        <v>0</v>
      </c>
      <c r="U71" s="122">
        <f>Responsabilites!U69</f>
        <v>0</v>
      </c>
      <c r="V71" s="177" t="e">
        <f t="shared" si="0"/>
        <v>#VALUE!</v>
      </c>
    </row>
    <row r="72" spans="1:22" ht="25.5">
      <c r="A72" s="145">
        <f>Responsabilites!$A70</f>
        <v>60</v>
      </c>
      <c r="B72" s="146" t="str">
        <f>Responsabilites!$B70</f>
        <v>Obtenir un accord sur la diffusion (fin du développement)</v>
      </c>
      <c r="C72" s="115" t="str">
        <f>Responsabilites!C70</f>
        <v>X</v>
      </c>
      <c r="D72" s="116">
        <f>Responsabilites!D70</f>
        <v>0</v>
      </c>
      <c r="E72" s="116" t="str">
        <f>Responsabilites!E70</f>
        <v>R</v>
      </c>
      <c r="F72" s="116" t="str">
        <f>Responsabilites!F70</f>
        <v>C</v>
      </c>
      <c r="G72" s="116" t="str">
        <f>Responsabilites!G70</f>
        <v>C</v>
      </c>
      <c r="H72" s="116">
        <f>Responsabilites!H70</f>
        <v>0</v>
      </c>
      <c r="I72" s="116">
        <f>Responsabilites!I70</f>
        <v>0</v>
      </c>
      <c r="J72" s="116" t="str">
        <f>Responsabilites!J70</f>
        <v>C</v>
      </c>
      <c r="K72" s="116">
        <f>Responsabilites!K70</f>
        <v>0</v>
      </c>
      <c r="L72" s="116">
        <f>Responsabilites!L70</f>
        <v>0</v>
      </c>
      <c r="M72" s="116">
        <f>Responsabilites!M70</f>
        <v>0</v>
      </c>
      <c r="N72" s="116">
        <f>Responsabilites!N70</f>
        <v>0</v>
      </c>
      <c r="O72" s="116">
        <f>Responsabilites!O70</f>
        <v>0</v>
      </c>
      <c r="P72" s="116">
        <f>Responsabilites!P70</f>
        <v>0</v>
      </c>
      <c r="Q72" s="116">
        <f>Responsabilites!Q70</f>
        <v>0</v>
      </c>
      <c r="R72" s="116">
        <f>Responsabilites!R70</f>
        <v>0</v>
      </c>
      <c r="S72" s="116">
        <f>Responsabilites!S70</f>
        <v>0</v>
      </c>
      <c r="T72" s="116">
        <f>Responsabilites!T70</f>
        <v>0</v>
      </c>
      <c r="U72" s="122">
        <f>Responsabilites!U70</f>
        <v>0</v>
      </c>
      <c r="V72" s="177" t="e">
        <f t="shared" si="0"/>
        <v>#VALUE!</v>
      </c>
    </row>
    <row r="73" spans="1:22" ht="25.5">
      <c r="A73" s="145">
        <f>Responsabilites!$A71</f>
        <v>61</v>
      </c>
      <c r="B73" s="146" t="str">
        <f>Responsabilites!$B71</f>
        <v>Admettre / Conseiller / Inscrire les apprenants</v>
      </c>
      <c r="C73" s="115" t="str">
        <f>Responsabilites!C71</f>
        <v>R</v>
      </c>
      <c r="D73" s="116">
        <f>Responsabilites!D71</f>
        <v>0</v>
      </c>
      <c r="E73" s="116">
        <f>Responsabilites!E71</f>
        <v>0</v>
      </c>
      <c r="F73" s="116">
        <f>Responsabilites!F71</f>
        <v>0</v>
      </c>
      <c r="G73" s="116">
        <f>Responsabilites!G71</f>
        <v>0</v>
      </c>
      <c r="H73" s="116">
        <f>Responsabilites!H71</f>
        <v>0</v>
      </c>
      <c r="I73" s="116">
        <f>Responsabilites!I71</f>
        <v>0</v>
      </c>
      <c r="J73" s="116">
        <f>Responsabilites!J71</f>
        <v>0</v>
      </c>
      <c r="K73" s="116">
        <f>Responsabilites!K71</f>
        <v>0</v>
      </c>
      <c r="L73" s="116">
        <f>Responsabilites!L71</f>
        <v>0</v>
      </c>
      <c r="M73" s="116">
        <f>Responsabilites!M71</f>
        <v>0</v>
      </c>
      <c r="N73" s="116">
        <f>Responsabilites!N71</f>
        <v>0</v>
      </c>
      <c r="O73" s="116">
        <f>Responsabilites!O71</f>
        <v>0</v>
      </c>
      <c r="P73" s="116">
        <f>Responsabilites!P71</f>
        <v>0</v>
      </c>
      <c r="Q73" s="116">
        <f>Responsabilites!Q71</f>
        <v>0</v>
      </c>
      <c r="R73" s="116">
        <f>Responsabilites!R71</f>
        <v>0</v>
      </c>
      <c r="S73" s="116">
        <f>Responsabilites!S71</f>
        <v>0</v>
      </c>
      <c r="T73" s="116">
        <f>Responsabilites!T71</f>
        <v>0</v>
      </c>
      <c r="U73" s="122">
        <f>Responsabilites!U71</f>
        <v>0</v>
      </c>
      <c r="V73" s="177" t="e">
        <f t="shared" si="0"/>
        <v>#VALUE!</v>
      </c>
    </row>
    <row r="74" spans="1:22" ht="25.5">
      <c r="A74" s="145">
        <f>Responsabilites!$A72</f>
        <v>62</v>
      </c>
      <c r="B74" s="146" t="str">
        <f>Responsabilites!$B72</f>
        <v>Transmettre la documentation nécessaire aux apprenants</v>
      </c>
      <c r="C74" s="115" t="str">
        <f>Responsabilites!C72</f>
        <v>R</v>
      </c>
      <c r="D74" s="116">
        <f>Responsabilites!D72</f>
        <v>0</v>
      </c>
      <c r="E74" s="116">
        <f>Responsabilites!E72</f>
        <v>0</v>
      </c>
      <c r="F74" s="116">
        <f>Responsabilites!F72</f>
        <v>0</v>
      </c>
      <c r="G74" s="116">
        <f>Responsabilites!G72</f>
        <v>0</v>
      </c>
      <c r="H74" s="116">
        <f>Responsabilites!H72</f>
        <v>0</v>
      </c>
      <c r="I74" s="116">
        <f>Responsabilites!I72</f>
        <v>0</v>
      </c>
      <c r="J74" s="116">
        <f>Responsabilites!J72</f>
        <v>0</v>
      </c>
      <c r="K74" s="116">
        <f>Responsabilites!K72</f>
        <v>0</v>
      </c>
      <c r="L74" s="116">
        <f>Responsabilites!L72</f>
        <v>0</v>
      </c>
      <c r="M74" s="116">
        <f>Responsabilites!M72</f>
        <v>0</v>
      </c>
      <c r="N74" s="116">
        <f>Responsabilites!N72</f>
        <v>0</v>
      </c>
      <c r="O74" s="116">
        <f>Responsabilites!O72</f>
        <v>0</v>
      </c>
      <c r="P74" s="116">
        <f>Responsabilites!P72</f>
        <v>0</v>
      </c>
      <c r="Q74" s="116">
        <f>Responsabilites!Q72</f>
        <v>0</v>
      </c>
      <c r="R74" s="116" t="str">
        <f>Responsabilites!R72</f>
        <v>A</v>
      </c>
      <c r="S74" s="116">
        <f>Responsabilites!S72</f>
        <v>0</v>
      </c>
      <c r="T74" s="116">
        <f>Responsabilites!T72</f>
        <v>0</v>
      </c>
      <c r="U74" s="122">
        <f>Responsabilites!U72</f>
        <v>0</v>
      </c>
      <c r="V74" s="177" t="e">
        <f t="shared" si="0"/>
        <v>#VALUE!</v>
      </c>
    </row>
    <row r="75" spans="1:22" ht="25.5">
      <c r="A75" s="145">
        <f>Responsabilites!$A73</f>
        <v>63</v>
      </c>
      <c r="B75" s="146" t="str">
        <f>Responsabilites!$B73</f>
        <v>Former, encadrer et évaluer les apprenants</v>
      </c>
      <c r="C75" s="115">
        <f>Responsabilites!C73</f>
        <v>0</v>
      </c>
      <c r="D75" s="116">
        <f>Responsabilites!D73</f>
        <v>0</v>
      </c>
      <c r="E75" s="116">
        <f>Responsabilites!E73</f>
        <v>0</v>
      </c>
      <c r="F75" s="116">
        <f>Responsabilites!F73</f>
        <v>0</v>
      </c>
      <c r="G75" s="116">
        <f>Responsabilites!G73</f>
        <v>0</v>
      </c>
      <c r="H75" s="116">
        <f>Responsabilites!H73</f>
        <v>0</v>
      </c>
      <c r="I75" s="116">
        <f>Responsabilites!I73</f>
        <v>0</v>
      </c>
      <c r="J75" s="116">
        <f>Responsabilites!J73</f>
        <v>0</v>
      </c>
      <c r="K75" s="116">
        <f>Responsabilites!K73</f>
        <v>0</v>
      </c>
      <c r="L75" s="116">
        <f>Responsabilites!L73</f>
        <v>0</v>
      </c>
      <c r="M75" s="116">
        <f>Responsabilites!M73</f>
        <v>0</v>
      </c>
      <c r="N75" s="116">
        <f>Responsabilites!N73</f>
        <v>0</v>
      </c>
      <c r="O75" s="116">
        <f>Responsabilites!O73</f>
        <v>0</v>
      </c>
      <c r="P75" s="116">
        <f>Responsabilites!P73</f>
        <v>0</v>
      </c>
      <c r="Q75" s="116">
        <f>Responsabilites!Q73</f>
        <v>0</v>
      </c>
      <c r="R75" s="116" t="str">
        <f>Responsabilites!R73</f>
        <v>R</v>
      </c>
      <c r="S75" s="116">
        <f>Responsabilites!S73</f>
        <v>0</v>
      </c>
      <c r="T75" s="116">
        <f>Responsabilites!T73</f>
        <v>0</v>
      </c>
      <c r="U75" s="122">
        <f>Responsabilites!U73</f>
        <v>0</v>
      </c>
      <c r="V75" s="177" t="e">
        <f aca="true" t="shared" si="1" ref="V75:V92">(C75*$C$7)+(D75*$D$7)+(E75*$E$7)+(F75*$F$7)+(G75*$G$7)+(H75*$H$7)+(I75*$I$7)+(J75*$J$7)+(K75*$K$7)+(L75*$L$7)+(M75*$M$7)+(N75*$N$7)+(O75*$O$7)+(P75*$P$7)+(Q75*$Q$7)+(R75*$R$7)+(S75*$S$7)+(T75*$T$7)+(U75*$U$7)</f>
        <v>#VALUE!</v>
      </c>
    </row>
    <row r="76" spans="1:22" ht="12.75">
      <c r="A76" s="145">
        <f>Responsabilites!$A74</f>
        <v>64</v>
      </c>
      <c r="B76" s="146" t="str">
        <f>Responsabilites!$B74</f>
        <v>Faire les mises à jour périodiques</v>
      </c>
      <c r="C76" s="115">
        <f>Responsabilites!C74</f>
        <v>0</v>
      </c>
      <c r="D76" s="116">
        <f>Responsabilites!D74</f>
        <v>0</v>
      </c>
      <c r="E76" s="116" t="str">
        <f>Responsabilites!E74</f>
        <v>R</v>
      </c>
      <c r="F76" s="116" t="str">
        <f>Responsabilites!F74</f>
        <v>C</v>
      </c>
      <c r="G76" s="116">
        <f>Responsabilites!G74</f>
        <v>0</v>
      </c>
      <c r="H76" s="116">
        <f>Responsabilites!H74</f>
        <v>0</v>
      </c>
      <c r="I76" s="116">
        <f>Responsabilites!I74</f>
        <v>0</v>
      </c>
      <c r="J76" s="116">
        <f>Responsabilites!J74</f>
        <v>0</v>
      </c>
      <c r="K76" s="116">
        <f>Responsabilites!K74</f>
        <v>0</v>
      </c>
      <c r="L76" s="116">
        <f>Responsabilites!L74</f>
        <v>0</v>
      </c>
      <c r="M76" s="116">
        <f>Responsabilites!M74</f>
        <v>0</v>
      </c>
      <c r="N76" s="116">
        <f>Responsabilites!N74</f>
        <v>0</v>
      </c>
      <c r="O76" s="116">
        <f>Responsabilites!O74</f>
        <v>0</v>
      </c>
      <c r="P76" s="116">
        <f>Responsabilites!P74</f>
        <v>0</v>
      </c>
      <c r="Q76" s="116">
        <f>Responsabilites!Q74</f>
        <v>0</v>
      </c>
      <c r="R76" s="116" t="str">
        <f>Responsabilites!R74</f>
        <v>C</v>
      </c>
      <c r="S76" s="116">
        <f>Responsabilites!S74</f>
        <v>0</v>
      </c>
      <c r="T76" s="116">
        <f>Responsabilites!T74</f>
        <v>0</v>
      </c>
      <c r="U76" s="122">
        <f>Responsabilites!U74</f>
        <v>0</v>
      </c>
      <c r="V76" s="177" t="e">
        <f t="shared" si="1"/>
        <v>#VALUE!</v>
      </c>
    </row>
    <row r="77" spans="1:22" ht="25.5">
      <c r="A77" s="145">
        <f>Responsabilites!$A75</f>
        <v>65</v>
      </c>
      <c r="B77" s="146" t="str">
        <f>Responsabilites!$B75</f>
        <v>Traiter les plaintes et autres demandes de modification de la formation</v>
      </c>
      <c r="C77" s="115">
        <f>Responsabilites!C75</f>
        <v>0</v>
      </c>
      <c r="D77" s="116">
        <f>Responsabilites!D75</f>
        <v>0</v>
      </c>
      <c r="E77" s="116" t="str">
        <f>Responsabilites!E75</f>
        <v>R</v>
      </c>
      <c r="F77" s="116" t="str">
        <f>Responsabilites!F75</f>
        <v>C</v>
      </c>
      <c r="G77" s="116">
        <f>Responsabilites!G75</f>
        <v>0</v>
      </c>
      <c r="H77" s="116">
        <f>Responsabilites!H75</f>
        <v>0</v>
      </c>
      <c r="I77" s="116">
        <f>Responsabilites!I75</f>
        <v>0</v>
      </c>
      <c r="J77" s="116">
        <f>Responsabilites!J75</f>
        <v>0</v>
      </c>
      <c r="K77" s="116">
        <f>Responsabilites!K75</f>
        <v>0</v>
      </c>
      <c r="L77" s="116">
        <f>Responsabilites!L75</f>
        <v>0</v>
      </c>
      <c r="M77" s="116">
        <f>Responsabilites!M75</f>
        <v>0</v>
      </c>
      <c r="N77" s="116">
        <f>Responsabilites!N75</f>
        <v>0</v>
      </c>
      <c r="O77" s="116">
        <f>Responsabilites!O75</f>
        <v>0</v>
      </c>
      <c r="P77" s="116">
        <f>Responsabilites!P75</f>
        <v>0</v>
      </c>
      <c r="Q77" s="116">
        <f>Responsabilites!Q75</f>
        <v>0</v>
      </c>
      <c r="R77" s="116" t="str">
        <f>Responsabilites!R75</f>
        <v>C</v>
      </c>
      <c r="S77" s="116">
        <f>Responsabilites!S75</f>
        <v>0</v>
      </c>
      <c r="T77" s="116">
        <f>Responsabilites!T75</f>
        <v>0</v>
      </c>
      <c r="U77" s="122">
        <f>Responsabilites!U75</f>
        <v>0</v>
      </c>
      <c r="V77" s="177" t="e">
        <f t="shared" si="1"/>
        <v>#VALUE!</v>
      </c>
    </row>
    <row r="78" spans="1:22" ht="13.5" thickBot="1">
      <c r="A78" s="151">
        <f>Responsabilites!$A76</f>
        <v>66</v>
      </c>
      <c r="B78" s="147" t="str">
        <f>Responsabilites!$B76</f>
        <v>Assurer le soutien technique</v>
      </c>
      <c r="C78" s="124">
        <f>Responsabilites!C76</f>
        <v>0</v>
      </c>
      <c r="D78" s="125">
        <f>Responsabilites!D76</f>
        <v>0</v>
      </c>
      <c r="E78" s="125">
        <f>Responsabilites!E76</f>
        <v>0</v>
      </c>
      <c r="F78" s="125">
        <f>Responsabilites!F76</f>
        <v>0</v>
      </c>
      <c r="G78" s="125">
        <f>Responsabilites!G76</f>
        <v>0</v>
      </c>
      <c r="H78" s="125">
        <f>Responsabilites!H76</f>
        <v>0</v>
      </c>
      <c r="I78" s="125">
        <f>Responsabilites!I76</f>
        <v>0</v>
      </c>
      <c r="J78" s="125">
        <f>Responsabilites!J76</f>
        <v>0</v>
      </c>
      <c r="K78" s="125">
        <f>Responsabilites!K76</f>
        <v>0</v>
      </c>
      <c r="L78" s="125">
        <f>Responsabilites!L76</f>
        <v>0</v>
      </c>
      <c r="M78" s="125">
        <f>Responsabilites!M76</f>
        <v>0</v>
      </c>
      <c r="N78" s="125">
        <f>Responsabilites!N76</f>
        <v>0</v>
      </c>
      <c r="O78" s="125" t="str">
        <f>Responsabilites!O76</f>
        <v>R</v>
      </c>
      <c r="P78" s="125">
        <f>Responsabilites!P76</f>
        <v>0</v>
      </c>
      <c r="Q78" s="125">
        <f>Responsabilites!Q76</f>
        <v>0</v>
      </c>
      <c r="R78" s="125">
        <f>Responsabilites!R76</f>
        <v>0</v>
      </c>
      <c r="S78" s="125">
        <f>Responsabilites!S76</f>
        <v>0</v>
      </c>
      <c r="T78" s="125">
        <f>Responsabilites!T76</f>
        <v>0</v>
      </c>
      <c r="U78" s="126">
        <f>Responsabilites!U76</f>
        <v>0</v>
      </c>
      <c r="V78" s="178" t="e">
        <f t="shared" si="1"/>
        <v>#VALUE!</v>
      </c>
    </row>
    <row r="79" spans="1:22" ht="13.5" thickTop="1">
      <c r="A79" s="152">
        <f>Responsabilites!$A77</f>
        <v>0</v>
      </c>
      <c r="B79" s="144" t="str">
        <f>Responsabilites!$B77</f>
        <v>ÉVALUATION</v>
      </c>
      <c r="C79" s="127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28"/>
      <c r="V79" s="153"/>
    </row>
    <row r="80" spans="1:22" ht="25.5">
      <c r="A80" s="145">
        <f>Responsabilites!$A78</f>
        <v>67</v>
      </c>
      <c r="B80" s="146" t="str">
        <f>Responsabilites!$B78</f>
        <v>Faire le diagnostic : Analyse des inscriptions et/ou enquête client</v>
      </c>
      <c r="C80" s="115" t="str">
        <f>Responsabilites!C78</f>
        <v>R</v>
      </c>
      <c r="D80" s="116">
        <f>Responsabilites!D78</f>
        <v>0</v>
      </c>
      <c r="E80" s="116" t="str">
        <f>Responsabilites!E78</f>
        <v>A</v>
      </c>
      <c r="F80" s="116">
        <f>Responsabilites!F78</f>
        <v>0</v>
      </c>
      <c r="G80" s="116">
        <f>Responsabilites!G78</f>
        <v>0</v>
      </c>
      <c r="H80" s="116">
        <f>Responsabilites!H78</f>
        <v>0</v>
      </c>
      <c r="I80" s="116">
        <f>Responsabilites!I78</f>
        <v>0</v>
      </c>
      <c r="J80" s="116">
        <f>Responsabilites!J78</f>
        <v>0</v>
      </c>
      <c r="K80" s="116">
        <f>Responsabilites!K78</f>
        <v>0</v>
      </c>
      <c r="L80" s="116">
        <f>Responsabilites!L78</f>
        <v>0</v>
      </c>
      <c r="M80" s="116">
        <f>Responsabilites!M78</f>
        <v>0</v>
      </c>
      <c r="N80" s="116">
        <f>Responsabilites!N78</f>
        <v>0</v>
      </c>
      <c r="O80" s="116">
        <f>Responsabilites!O78</f>
        <v>0</v>
      </c>
      <c r="P80" s="116">
        <f>Responsabilites!P78</f>
        <v>0</v>
      </c>
      <c r="Q80" s="116">
        <f>Responsabilites!Q78</f>
        <v>0</v>
      </c>
      <c r="R80" s="116">
        <f>Responsabilites!R78</f>
        <v>0</v>
      </c>
      <c r="S80" s="116">
        <f>Responsabilites!S78</f>
        <v>0</v>
      </c>
      <c r="T80" s="116" t="str">
        <f>Responsabilites!T78</f>
        <v>C</v>
      </c>
      <c r="U80" s="122">
        <f>Responsabilites!U78</f>
        <v>0</v>
      </c>
      <c r="V80" s="177" t="e">
        <f t="shared" si="1"/>
        <v>#VALUE!</v>
      </c>
    </row>
    <row r="81" spans="1:22" ht="25.5">
      <c r="A81" s="145">
        <f>Responsabilites!$A79</f>
        <v>68</v>
      </c>
      <c r="B81" s="146" t="str">
        <f>Responsabilites!$B79</f>
        <v>Décider: statu quo, mise à jour ou mise au rencart.</v>
      </c>
      <c r="C81" s="115" t="str">
        <f>Responsabilites!C79</f>
        <v>R</v>
      </c>
      <c r="D81" s="116">
        <f>Responsabilites!D79</f>
        <v>0</v>
      </c>
      <c r="E81" s="116" t="str">
        <f>Responsabilites!E79</f>
        <v>C</v>
      </c>
      <c r="F81" s="116" t="str">
        <f>Responsabilites!F79</f>
        <v>C</v>
      </c>
      <c r="G81" s="116" t="str">
        <f>Responsabilites!G79</f>
        <v>C</v>
      </c>
      <c r="H81" s="116">
        <f>Responsabilites!H79</f>
        <v>0</v>
      </c>
      <c r="I81" s="116">
        <f>Responsabilites!I79</f>
        <v>0</v>
      </c>
      <c r="J81" s="116">
        <f>Responsabilites!J79</f>
        <v>0</v>
      </c>
      <c r="K81" s="116">
        <f>Responsabilites!K79</f>
        <v>0</v>
      </c>
      <c r="L81" s="116">
        <f>Responsabilites!L79</f>
        <v>0</v>
      </c>
      <c r="M81" s="116">
        <f>Responsabilites!M79</f>
        <v>0</v>
      </c>
      <c r="N81" s="116">
        <f>Responsabilites!N79</f>
        <v>0</v>
      </c>
      <c r="O81" s="116">
        <f>Responsabilites!O79</f>
        <v>0</v>
      </c>
      <c r="P81" s="116">
        <f>Responsabilites!P79</f>
        <v>0</v>
      </c>
      <c r="Q81" s="116">
        <f>Responsabilites!Q79</f>
        <v>0</v>
      </c>
      <c r="R81" s="116">
        <f>Responsabilites!R79</f>
        <v>0</v>
      </c>
      <c r="S81" s="116">
        <f>Responsabilites!S79</f>
        <v>0</v>
      </c>
      <c r="T81" s="116" t="str">
        <f>Responsabilites!T79</f>
        <v>C</v>
      </c>
      <c r="U81" s="122">
        <f>Responsabilites!U79</f>
        <v>0</v>
      </c>
      <c r="V81" s="177" t="e">
        <f t="shared" si="1"/>
        <v>#VALUE!</v>
      </c>
    </row>
    <row r="82" spans="1:22" ht="13.5" thickBot="1">
      <c r="A82" s="151">
        <f>Responsabilites!$A80</f>
        <v>69</v>
      </c>
      <c r="B82" s="147" t="str">
        <f>Responsabilites!$B80</f>
        <v>Effectuer les modifications, s’il y a lieu</v>
      </c>
      <c r="C82" s="124">
        <f>Responsabilites!C80</f>
        <v>0</v>
      </c>
      <c r="D82" s="125">
        <f>Responsabilites!D80</f>
        <v>0</v>
      </c>
      <c r="E82" s="125" t="str">
        <f>Responsabilites!E80</f>
        <v>R</v>
      </c>
      <c r="F82" s="125" t="str">
        <f>Responsabilites!F80</f>
        <v>A</v>
      </c>
      <c r="G82" s="125" t="str">
        <f>Responsabilites!G80</f>
        <v>A</v>
      </c>
      <c r="H82" s="125">
        <f>Responsabilites!H80</f>
        <v>0</v>
      </c>
      <c r="I82" s="125">
        <f>Responsabilites!I80</f>
        <v>0</v>
      </c>
      <c r="J82" s="125">
        <f>Responsabilites!J80</f>
        <v>0</v>
      </c>
      <c r="K82" s="125">
        <f>Responsabilites!K80</f>
        <v>0</v>
      </c>
      <c r="L82" s="125">
        <f>Responsabilites!L80</f>
        <v>0</v>
      </c>
      <c r="M82" s="125">
        <f>Responsabilites!M80</f>
        <v>0</v>
      </c>
      <c r="N82" s="125">
        <f>Responsabilites!N80</f>
        <v>0</v>
      </c>
      <c r="O82" s="125">
        <f>Responsabilites!O80</f>
        <v>0</v>
      </c>
      <c r="P82" s="125">
        <f>Responsabilites!P80</f>
        <v>0</v>
      </c>
      <c r="Q82" s="125">
        <f>Responsabilites!Q80</f>
        <v>0</v>
      </c>
      <c r="R82" s="125">
        <f>Responsabilites!R80</f>
        <v>0</v>
      </c>
      <c r="S82" s="125">
        <f>Responsabilites!S80</f>
        <v>0</v>
      </c>
      <c r="T82" s="125" t="str">
        <f>Responsabilites!T80</f>
        <v>A</v>
      </c>
      <c r="U82" s="126">
        <f>Responsabilites!U80</f>
        <v>0</v>
      </c>
      <c r="V82" s="178" t="e">
        <f t="shared" si="1"/>
        <v>#VALUE!</v>
      </c>
    </row>
    <row r="83" spans="1:22" ht="13.5" thickTop="1">
      <c r="A83" s="152">
        <f>Responsabilites!$A81</f>
        <v>0</v>
      </c>
      <c r="B83" s="144" t="str">
        <f>Responsabilites!$B81</f>
        <v>GESTION CONTINUE</v>
      </c>
      <c r="C83" s="127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128"/>
      <c r="V83" s="153"/>
    </row>
    <row r="84" spans="1:22" ht="12.75">
      <c r="A84" s="145">
        <f>Responsabilites!$A82</f>
        <v>0</v>
      </c>
      <c r="B84" s="146" t="str">
        <f>Responsabilites!$B82</f>
        <v>Interagir avec l'institution</v>
      </c>
      <c r="C84" s="115">
        <f>Responsabilites!C82</f>
        <v>0</v>
      </c>
      <c r="D84" s="116">
        <f>Responsabilites!D82</f>
        <v>0</v>
      </c>
      <c r="E84" s="116" t="str">
        <f>Responsabilites!E82</f>
        <v>R</v>
      </c>
      <c r="F84" s="116" t="str">
        <f>Responsabilites!F82</f>
        <v>A</v>
      </c>
      <c r="G84" s="116" t="str">
        <f>Responsabilites!G82</f>
        <v>A</v>
      </c>
      <c r="H84" s="116">
        <f>Responsabilites!H82</f>
        <v>0</v>
      </c>
      <c r="I84" s="116">
        <f>Responsabilites!I82</f>
        <v>0</v>
      </c>
      <c r="J84" s="116" t="str">
        <f>Responsabilites!J82</f>
        <v>A</v>
      </c>
      <c r="K84" s="116">
        <f>Responsabilites!K82</f>
        <v>0</v>
      </c>
      <c r="L84" s="116">
        <f>Responsabilites!L82</f>
        <v>0</v>
      </c>
      <c r="M84" s="116">
        <f>Responsabilites!M82</f>
        <v>0</v>
      </c>
      <c r="N84" s="116">
        <f>Responsabilites!N82</f>
        <v>0</v>
      </c>
      <c r="O84" s="116">
        <f>Responsabilites!O82</f>
        <v>0</v>
      </c>
      <c r="P84" s="116">
        <f>Responsabilites!P82</f>
        <v>0</v>
      </c>
      <c r="Q84" s="116">
        <f>Responsabilites!Q82</f>
        <v>0</v>
      </c>
      <c r="R84" s="116">
        <f>Responsabilites!R82</f>
        <v>0</v>
      </c>
      <c r="S84" s="116">
        <f>Responsabilites!S82</f>
        <v>0</v>
      </c>
      <c r="T84" s="116">
        <f>Responsabilites!T82</f>
        <v>0</v>
      </c>
      <c r="U84" s="122">
        <f>Responsabilites!U82</f>
        <v>0</v>
      </c>
      <c r="V84" s="177" t="e">
        <f t="shared" si="1"/>
        <v>#VALUE!</v>
      </c>
    </row>
    <row r="85" spans="1:22" ht="12.75">
      <c r="A85" s="145">
        <f>Responsabilites!$A83</f>
        <v>0</v>
      </c>
      <c r="B85" s="146" t="str">
        <f>Responsabilites!$B83</f>
        <v>Gérer l'équipe</v>
      </c>
      <c r="C85" s="115">
        <f>Responsabilites!C83</f>
        <v>0</v>
      </c>
      <c r="D85" s="116">
        <f>Responsabilites!D83</f>
        <v>0</v>
      </c>
      <c r="E85" s="116" t="str">
        <f>Responsabilites!E83</f>
        <v>R</v>
      </c>
      <c r="F85" s="116">
        <f>Responsabilites!F83</f>
        <v>0</v>
      </c>
      <c r="G85" s="116">
        <f>Responsabilites!G83</f>
        <v>0</v>
      </c>
      <c r="H85" s="116">
        <f>Responsabilites!H83</f>
        <v>0</v>
      </c>
      <c r="I85" s="116">
        <f>Responsabilites!I83</f>
        <v>0</v>
      </c>
      <c r="J85" s="116">
        <f>Responsabilites!J83</f>
        <v>0</v>
      </c>
      <c r="K85" s="116">
        <f>Responsabilites!K83</f>
        <v>0</v>
      </c>
      <c r="L85" s="116">
        <f>Responsabilites!L83</f>
        <v>0</v>
      </c>
      <c r="M85" s="116">
        <f>Responsabilites!M83</f>
        <v>0</v>
      </c>
      <c r="N85" s="116">
        <f>Responsabilites!N83</f>
        <v>0</v>
      </c>
      <c r="O85" s="116">
        <f>Responsabilites!O83</f>
        <v>0</v>
      </c>
      <c r="P85" s="116">
        <f>Responsabilites!P83</f>
        <v>0</v>
      </c>
      <c r="Q85" s="116">
        <f>Responsabilites!Q83</f>
        <v>0</v>
      </c>
      <c r="R85" s="116">
        <f>Responsabilites!R83</f>
        <v>0</v>
      </c>
      <c r="S85" s="116">
        <f>Responsabilites!S83</f>
        <v>0</v>
      </c>
      <c r="T85" s="116">
        <f>Responsabilites!T83</f>
        <v>0</v>
      </c>
      <c r="U85" s="122">
        <f>Responsabilites!U83</f>
        <v>0</v>
      </c>
      <c r="V85" s="177" t="e">
        <f t="shared" si="1"/>
        <v>#VALUE!</v>
      </c>
    </row>
    <row r="86" spans="1:22" ht="25.5">
      <c r="A86" s="145">
        <f>Responsabilites!$A84</f>
        <v>0</v>
      </c>
      <c r="B86" s="146" t="str">
        <f>Responsabilites!$B84</f>
        <v>Former les comités et convoquer les réunions</v>
      </c>
      <c r="C86" s="115" t="str">
        <f>Responsabilites!C84</f>
        <v>I</v>
      </c>
      <c r="D86" s="116">
        <f>Responsabilites!D84</f>
        <v>0</v>
      </c>
      <c r="E86" s="116" t="str">
        <f>Responsabilites!E84</f>
        <v>R</v>
      </c>
      <c r="F86" s="116">
        <f>Responsabilites!F84</f>
        <v>0</v>
      </c>
      <c r="G86" s="116">
        <f>Responsabilites!G84</f>
        <v>0</v>
      </c>
      <c r="H86" s="116">
        <f>Responsabilites!H84</f>
        <v>0</v>
      </c>
      <c r="I86" s="116">
        <f>Responsabilites!I84</f>
        <v>0</v>
      </c>
      <c r="J86" s="116">
        <f>Responsabilites!J84</f>
        <v>0</v>
      </c>
      <c r="K86" s="116">
        <f>Responsabilites!K84</f>
        <v>0</v>
      </c>
      <c r="L86" s="116">
        <f>Responsabilites!L84</f>
        <v>0</v>
      </c>
      <c r="M86" s="116">
        <f>Responsabilites!M84</f>
        <v>0</v>
      </c>
      <c r="N86" s="116">
        <f>Responsabilites!N84</f>
        <v>0</v>
      </c>
      <c r="O86" s="116">
        <f>Responsabilites!O84</f>
        <v>0</v>
      </c>
      <c r="P86" s="116">
        <f>Responsabilites!P84</f>
        <v>0</v>
      </c>
      <c r="Q86" s="116">
        <f>Responsabilites!Q84</f>
        <v>0</v>
      </c>
      <c r="R86" s="116">
        <f>Responsabilites!R84</f>
        <v>0</v>
      </c>
      <c r="S86" s="116">
        <f>Responsabilites!S84</f>
        <v>0</v>
      </c>
      <c r="T86" s="116">
        <f>Responsabilites!T84</f>
        <v>0</v>
      </c>
      <c r="U86" s="122">
        <f>Responsabilites!U84</f>
        <v>0</v>
      </c>
      <c r="V86" s="177" t="e">
        <f t="shared" si="1"/>
        <v>#VALUE!</v>
      </c>
    </row>
    <row r="87" spans="1:22" ht="12.75">
      <c r="A87" s="145">
        <f>Responsabilites!$A85</f>
        <v>0</v>
      </c>
      <c r="B87" s="146" t="str">
        <f>Responsabilites!$B85</f>
        <v>Documenter le projet et sa progression</v>
      </c>
      <c r="C87" s="115" t="str">
        <f>Responsabilites!C85</f>
        <v>I</v>
      </c>
      <c r="D87" s="116">
        <f>Responsabilites!D85</f>
        <v>0</v>
      </c>
      <c r="E87" s="116" t="str">
        <f>Responsabilites!E85</f>
        <v>R</v>
      </c>
      <c r="F87" s="116" t="str">
        <f>Responsabilites!F85</f>
        <v>A</v>
      </c>
      <c r="G87" s="116" t="str">
        <f>Responsabilites!G85</f>
        <v>A</v>
      </c>
      <c r="H87" s="116">
        <f>Responsabilites!H85</f>
        <v>0</v>
      </c>
      <c r="I87" s="116">
        <f>Responsabilites!I85</f>
        <v>0</v>
      </c>
      <c r="J87" s="116" t="str">
        <f>Responsabilites!J85</f>
        <v>A</v>
      </c>
      <c r="K87" s="116">
        <f>Responsabilites!K85</f>
        <v>0</v>
      </c>
      <c r="L87" s="116">
        <f>Responsabilites!L85</f>
        <v>0</v>
      </c>
      <c r="M87" s="116">
        <f>Responsabilites!M85</f>
        <v>0</v>
      </c>
      <c r="N87" s="116">
        <f>Responsabilites!N85</f>
        <v>0</v>
      </c>
      <c r="O87" s="116">
        <f>Responsabilites!O85</f>
        <v>0</v>
      </c>
      <c r="P87" s="116">
        <f>Responsabilites!P85</f>
        <v>0</v>
      </c>
      <c r="Q87" s="116">
        <f>Responsabilites!Q85</f>
        <v>0</v>
      </c>
      <c r="R87" s="116">
        <f>Responsabilites!R85</f>
        <v>0</v>
      </c>
      <c r="S87" s="116">
        <f>Responsabilites!S85</f>
        <v>0</v>
      </c>
      <c r="T87" s="116">
        <f>Responsabilites!T85</f>
        <v>0</v>
      </c>
      <c r="U87" s="122">
        <f>Responsabilites!U85</f>
        <v>0</v>
      </c>
      <c r="V87" s="177" t="e">
        <f t="shared" si="1"/>
        <v>#VALUE!</v>
      </c>
    </row>
    <row r="88" spans="1:22" ht="12.75">
      <c r="A88" s="145">
        <f>Responsabilites!$A86</f>
        <v>0</v>
      </c>
      <c r="B88" s="146" t="str">
        <f>Responsabilites!$B86</f>
        <v>Suivre le budget</v>
      </c>
      <c r="C88" s="115" t="str">
        <f>Responsabilites!C86</f>
        <v>I</v>
      </c>
      <c r="D88" s="116">
        <f>Responsabilites!D86</f>
        <v>0</v>
      </c>
      <c r="E88" s="116" t="str">
        <f>Responsabilites!E86</f>
        <v>R</v>
      </c>
      <c r="F88" s="116" t="str">
        <f>Responsabilites!F86</f>
        <v>I</v>
      </c>
      <c r="G88" s="116" t="str">
        <f>Responsabilites!G86</f>
        <v>I</v>
      </c>
      <c r="H88" s="116">
        <f>Responsabilites!H86</f>
        <v>0</v>
      </c>
      <c r="I88" s="116">
        <f>Responsabilites!I86</f>
        <v>0</v>
      </c>
      <c r="J88" s="116" t="str">
        <f>Responsabilites!J86</f>
        <v>I</v>
      </c>
      <c r="K88" s="116">
        <f>Responsabilites!K86</f>
        <v>0</v>
      </c>
      <c r="L88" s="116">
        <f>Responsabilites!L86</f>
        <v>0</v>
      </c>
      <c r="M88" s="116">
        <f>Responsabilites!M86</f>
        <v>0</v>
      </c>
      <c r="N88" s="116">
        <f>Responsabilites!N86</f>
        <v>0</v>
      </c>
      <c r="O88" s="116">
        <f>Responsabilites!O86</f>
        <v>0</v>
      </c>
      <c r="P88" s="116">
        <f>Responsabilites!P86</f>
        <v>0</v>
      </c>
      <c r="Q88" s="116">
        <f>Responsabilites!Q86</f>
        <v>0</v>
      </c>
      <c r="R88" s="116">
        <f>Responsabilites!R86</f>
        <v>0</v>
      </c>
      <c r="S88" s="116">
        <f>Responsabilites!S86</f>
        <v>0</v>
      </c>
      <c r="T88" s="116">
        <f>Responsabilites!T86</f>
        <v>0</v>
      </c>
      <c r="U88" s="122">
        <f>Responsabilites!U86</f>
        <v>0</v>
      </c>
      <c r="V88" s="177" t="e">
        <f t="shared" si="1"/>
        <v>#VALUE!</v>
      </c>
    </row>
    <row r="89" spans="1:22" ht="12.75">
      <c r="A89" s="145">
        <f>Responsabilites!$A87</f>
        <v>0</v>
      </c>
      <c r="B89" s="146" t="str">
        <f>Responsabilites!$B87</f>
        <v>Contrôler l’échéancier</v>
      </c>
      <c r="C89" s="115" t="str">
        <f>Responsabilites!C87</f>
        <v>I</v>
      </c>
      <c r="D89" s="116">
        <f>Responsabilites!D87</f>
        <v>0</v>
      </c>
      <c r="E89" s="116" t="str">
        <f>Responsabilites!E87</f>
        <v>R</v>
      </c>
      <c r="F89" s="116" t="str">
        <f>Responsabilites!F87</f>
        <v>I</v>
      </c>
      <c r="G89" s="116" t="str">
        <f>Responsabilites!G87</f>
        <v>I</v>
      </c>
      <c r="H89" s="116">
        <f>Responsabilites!H87</f>
        <v>0</v>
      </c>
      <c r="I89" s="116">
        <f>Responsabilites!I87</f>
        <v>0</v>
      </c>
      <c r="J89" s="116" t="str">
        <f>Responsabilites!J87</f>
        <v>I</v>
      </c>
      <c r="K89" s="116">
        <f>Responsabilites!K87</f>
        <v>0</v>
      </c>
      <c r="L89" s="116">
        <f>Responsabilites!L87</f>
        <v>0</v>
      </c>
      <c r="M89" s="116">
        <f>Responsabilites!M87</f>
        <v>0</v>
      </c>
      <c r="N89" s="116">
        <f>Responsabilites!N87</f>
        <v>0</v>
      </c>
      <c r="O89" s="116">
        <f>Responsabilites!O87</f>
        <v>0</v>
      </c>
      <c r="P89" s="116">
        <f>Responsabilites!P87</f>
        <v>0</v>
      </c>
      <c r="Q89" s="116">
        <f>Responsabilites!Q87</f>
        <v>0</v>
      </c>
      <c r="R89" s="116">
        <f>Responsabilites!R87</f>
        <v>0</v>
      </c>
      <c r="S89" s="116">
        <f>Responsabilites!S87</f>
        <v>0</v>
      </c>
      <c r="T89" s="116">
        <f>Responsabilites!T87</f>
        <v>0</v>
      </c>
      <c r="U89" s="122">
        <f>Responsabilites!U87</f>
        <v>0</v>
      </c>
      <c r="V89" s="177" t="e">
        <f t="shared" si="1"/>
        <v>#VALUE!</v>
      </c>
    </row>
    <row r="90" spans="1:22" ht="12.75">
      <c r="A90" s="145">
        <f>Responsabilites!$A88</f>
        <v>0</v>
      </c>
      <c r="B90" s="146" t="str">
        <f>Responsabilites!$B88</f>
        <v>Négocier les changements au projet</v>
      </c>
      <c r="C90" s="115" t="str">
        <f>Responsabilites!C88</f>
        <v>C</v>
      </c>
      <c r="D90" s="116">
        <f>Responsabilites!D88</f>
        <v>0</v>
      </c>
      <c r="E90" s="116" t="str">
        <f>Responsabilites!E88</f>
        <v>R</v>
      </c>
      <c r="F90" s="116" t="str">
        <f>Responsabilites!F88</f>
        <v>C</v>
      </c>
      <c r="G90" s="116" t="str">
        <f>Responsabilites!G88</f>
        <v>C</v>
      </c>
      <c r="H90" s="116">
        <f>Responsabilites!H88</f>
        <v>0</v>
      </c>
      <c r="I90" s="116">
        <f>Responsabilites!I88</f>
        <v>0</v>
      </c>
      <c r="J90" s="116" t="str">
        <f>Responsabilites!J88</f>
        <v>C</v>
      </c>
      <c r="K90" s="116">
        <f>Responsabilites!K88</f>
        <v>0</v>
      </c>
      <c r="L90" s="116">
        <f>Responsabilites!L88</f>
        <v>0</v>
      </c>
      <c r="M90" s="116">
        <f>Responsabilites!M88</f>
        <v>0</v>
      </c>
      <c r="N90" s="116">
        <f>Responsabilites!N88</f>
        <v>0</v>
      </c>
      <c r="O90" s="116">
        <f>Responsabilites!O88</f>
        <v>0</v>
      </c>
      <c r="P90" s="116">
        <f>Responsabilites!P88</f>
        <v>0</v>
      </c>
      <c r="Q90" s="116">
        <f>Responsabilites!Q88</f>
        <v>0</v>
      </c>
      <c r="R90" s="116">
        <f>Responsabilites!R88</f>
        <v>0</v>
      </c>
      <c r="S90" s="116">
        <f>Responsabilites!S88</f>
        <v>0</v>
      </c>
      <c r="T90" s="116">
        <f>Responsabilites!T88</f>
        <v>0</v>
      </c>
      <c r="U90" s="122">
        <f>Responsabilites!U88</f>
        <v>0</v>
      </c>
      <c r="V90" s="177" t="e">
        <f t="shared" si="1"/>
        <v>#VALUE!</v>
      </c>
    </row>
    <row r="91" spans="1:22" ht="12.75">
      <c r="A91" s="145">
        <f>Responsabilites!$A89</f>
        <v>0</v>
      </c>
      <c r="B91" s="146" t="str">
        <f>Responsabilites!$B89</f>
        <v>Régler les conflits</v>
      </c>
      <c r="C91" s="115" t="str">
        <f>Responsabilites!C89</f>
        <v>A</v>
      </c>
      <c r="D91" s="116">
        <f>Responsabilites!D89</f>
        <v>0</v>
      </c>
      <c r="E91" s="116" t="str">
        <f>Responsabilites!E89</f>
        <v>R</v>
      </c>
      <c r="F91" s="116">
        <f>Responsabilites!F89</f>
        <v>0</v>
      </c>
      <c r="G91" s="116">
        <f>Responsabilites!G89</f>
        <v>0</v>
      </c>
      <c r="H91" s="116">
        <f>Responsabilites!H89</f>
        <v>0</v>
      </c>
      <c r="I91" s="116">
        <f>Responsabilites!I89</f>
        <v>0</v>
      </c>
      <c r="J91" s="116">
        <f>Responsabilites!J89</f>
        <v>0</v>
      </c>
      <c r="K91" s="116">
        <f>Responsabilites!K89</f>
        <v>0</v>
      </c>
      <c r="L91" s="116">
        <f>Responsabilites!L89</f>
        <v>0</v>
      </c>
      <c r="M91" s="116">
        <f>Responsabilites!M89</f>
        <v>0</v>
      </c>
      <c r="N91" s="116">
        <f>Responsabilites!N89</f>
        <v>0</v>
      </c>
      <c r="O91" s="116">
        <f>Responsabilites!O89</f>
        <v>0</v>
      </c>
      <c r="P91" s="116">
        <f>Responsabilites!P89</f>
        <v>0</v>
      </c>
      <c r="Q91" s="116">
        <f>Responsabilites!Q89</f>
        <v>0</v>
      </c>
      <c r="R91" s="116">
        <f>Responsabilites!R89</f>
        <v>0</v>
      </c>
      <c r="S91" s="116">
        <f>Responsabilites!S89</f>
        <v>0</v>
      </c>
      <c r="T91" s="116">
        <f>Responsabilites!T89</f>
        <v>0</v>
      </c>
      <c r="U91" s="122">
        <f>Responsabilites!U89</f>
        <v>0</v>
      </c>
      <c r="V91" s="177" t="e">
        <f t="shared" si="1"/>
        <v>#VALUE!</v>
      </c>
    </row>
    <row r="92" spans="1:22" ht="26.25" thickBot="1">
      <c r="A92" s="145">
        <f>Responsabilites!$A90</f>
        <v>0</v>
      </c>
      <c r="B92" s="147" t="str">
        <f>Responsabilites!$B90</f>
        <v>Faire les acquisitions, locations, contrats, etc.</v>
      </c>
      <c r="C92" s="124" t="str">
        <f>Responsabilites!C90</f>
        <v>A</v>
      </c>
      <c r="D92" s="125">
        <f>Responsabilites!D90</f>
        <v>0</v>
      </c>
      <c r="E92" s="125" t="str">
        <f>Responsabilites!E90</f>
        <v>R</v>
      </c>
      <c r="F92" s="125" t="str">
        <f>Responsabilites!F90</f>
        <v>I</v>
      </c>
      <c r="G92" s="125" t="str">
        <f>Responsabilites!G90</f>
        <v>I</v>
      </c>
      <c r="H92" s="125">
        <f>Responsabilites!H90</f>
        <v>0</v>
      </c>
      <c r="I92" s="125">
        <f>Responsabilites!I90</f>
        <v>0</v>
      </c>
      <c r="J92" s="125" t="str">
        <f>Responsabilites!J90</f>
        <v>I</v>
      </c>
      <c r="K92" s="125">
        <f>Responsabilites!K90</f>
        <v>0</v>
      </c>
      <c r="L92" s="125">
        <f>Responsabilites!L90</f>
        <v>0</v>
      </c>
      <c r="M92" s="125">
        <f>Responsabilites!M90</f>
        <v>0</v>
      </c>
      <c r="N92" s="125">
        <f>Responsabilites!N90</f>
        <v>0</v>
      </c>
      <c r="O92" s="125">
        <f>Responsabilites!O90</f>
        <v>0</v>
      </c>
      <c r="P92" s="125">
        <f>Responsabilites!P90</f>
        <v>0</v>
      </c>
      <c r="Q92" s="125">
        <f>Responsabilites!Q90</f>
        <v>0</v>
      </c>
      <c r="R92" s="125">
        <f>Responsabilites!R90</f>
        <v>0</v>
      </c>
      <c r="S92" s="125">
        <f>Responsabilites!S90</f>
        <v>0</v>
      </c>
      <c r="T92" s="125">
        <f>Responsabilites!T90</f>
        <v>0</v>
      </c>
      <c r="U92" s="126">
        <f>Responsabilites!U90</f>
        <v>0</v>
      </c>
      <c r="V92" s="178" t="e">
        <f t="shared" si="1"/>
        <v>#VALUE!</v>
      </c>
    </row>
    <row r="93" spans="1:22" ht="14.25" thickBot="1" thickTop="1">
      <c r="A93" s="179"/>
      <c r="B93" s="180" t="s">
        <v>130</v>
      </c>
      <c r="C93" s="181">
        <f>(SUM(C10:C92))*$C$7</f>
        <v>0</v>
      </c>
      <c r="D93" s="181">
        <f aca="true" t="shared" si="2" ref="D93:U93">(SUM(D10:D92))*$C$7</f>
        <v>0</v>
      </c>
      <c r="E93" s="181">
        <f t="shared" si="2"/>
        <v>0</v>
      </c>
      <c r="F93" s="181">
        <f t="shared" si="2"/>
        <v>0</v>
      </c>
      <c r="G93" s="181">
        <f t="shared" si="2"/>
        <v>0</v>
      </c>
      <c r="H93" s="181">
        <f t="shared" si="2"/>
        <v>0</v>
      </c>
      <c r="I93" s="181">
        <f t="shared" si="2"/>
        <v>0</v>
      </c>
      <c r="J93" s="181">
        <f t="shared" si="2"/>
        <v>0</v>
      </c>
      <c r="K93" s="181">
        <f t="shared" si="2"/>
        <v>0</v>
      </c>
      <c r="L93" s="181">
        <f t="shared" si="2"/>
        <v>0</v>
      </c>
      <c r="M93" s="181">
        <f t="shared" si="2"/>
        <v>0</v>
      </c>
      <c r="N93" s="181">
        <f t="shared" si="2"/>
        <v>0</v>
      </c>
      <c r="O93" s="181">
        <f t="shared" si="2"/>
        <v>0</v>
      </c>
      <c r="P93" s="181">
        <f t="shared" si="2"/>
        <v>0</v>
      </c>
      <c r="Q93" s="181">
        <f t="shared" si="2"/>
        <v>0</v>
      </c>
      <c r="R93" s="181">
        <f t="shared" si="2"/>
        <v>0</v>
      </c>
      <c r="S93" s="181">
        <f t="shared" si="2"/>
        <v>0</v>
      </c>
      <c r="T93" s="181">
        <f t="shared" si="2"/>
        <v>0</v>
      </c>
      <c r="U93" s="181">
        <f t="shared" si="2"/>
        <v>0</v>
      </c>
      <c r="V93" s="182" t="e">
        <f>SUM(V10:V92)</f>
        <v>#VALUE!</v>
      </c>
    </row>
    <row r="94" ht="13.5" thickTop="1"/>
  </sheetData>
  <sheetProtection/>
  <printOptions/>
  <pageMargins left="0.26" right="0.22" top="0.5" bottom="0.52" header="0.43" footer="0.25"/>
  <pageSetup orientation="landscape" r:id="rId2"/>
  <headerFooter alignWithMargins="0">
    <oddFooter>&amp;L&amp;F&amp;C&amp;A&amp;R&amp;P</oddFooter>
  </headerFooter>
  <rowBreaks count="3" manualBreakCount="3">
    <brk id="26" max="21" man="1"/>
    <brk id="47" max="21" man="1"/>
    <brk id="78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2"/>
  <sheetViews>
    <sheetView showGridLines="0" showZeros="0" zoomScalePageLayoutView="0" workbookViewId="0" topLeftCell="A1">
      <selection activeCell="B2" sqref="B2:J92"/>
    </sheetView>
  </sheetViews>
  <sheetFormatPr defaultColWidth="6.57421875" defaultRowHeight="12.75"/>
  <cols>
    <col min="1" max="1" width="0.85546875" style="30" customWidth="1"/>
    <col min="2" max="2" width="3.28125" style="27" customWidth="1"/>
    <col min="3" max="3" width="36.28125" style="28" customWidth="1"/>
    <col min="4" max="4" width="12.28125" style="30" customWidth="1"/>
    <col min="5" max="5" width="14.140625" style="30" customWidth="1"/>
    <col min="6" max="6" width="14.28125" style="30" customWidth="1"/>
    <col min="7" max="7" width="14.140625" style="30" customWidth="1"/>
    <col min="8" max="8" width="12.00390625" style="30" customWidth="1"/>
    <col min="9" max="9" width="12.8515625" style="30" customWidth="1"/>
    <col min="10" max="10" width="13.140625" style="168" customWidth="1"/>
    <col min="11" max="16384" width="6.57421875" style="30" customWidth="1"/>
  </cols>
  <sheetData>
    <row r="1" ht="84.75" customHeight="1"/>
    <row r="2" spans="2:3" ht="18" customHeight="1">
      <c r="B2" s="87" t="s">
        <v>131</v>
      </c>
      <c r="C2" s="2"/>
    </row>
    <row r="3" spans="2:3" ht="19.5" thickBot="1">
      <c r="B3" s="1"/>
      <c r="C3" s="89" t="str">
        <f>Responsabilites!B3</f>
        <v>Mon projet</v>
      </c>
    </row>
    <row r="4" spans="1:10" ht="36.75" customHeight="1" thickBot="1" thickTop="1">
      <c r="A4" s="130"/>
      <c r="B4" s="164"/>
      <c r="C4" s="107" t="s">
        <v>138</v>
      </c>
      <c r="D4" s="174" t="s">
        <v>129</v>
      </c>
      <c r="E4" s="154"/>
      <c r="F4" s="155" t="s">
        <v>134</v>
      </c>
      <c r="G4" s="155"/>
      <c r="H4" s="156"/>
      <c r="I4" s="186"/>
      <c r="J4" s="169"/>
    </row>
    <row r="5" spans="1:10" ht="72.75" thickTop="1">
      <c r="A5" s="130"/>
      <c r="B5" s="165"/>
      <c r="C5" s="140"/>
      <c r="D5" s="175"/>
      <c r="E5" s="157" t="s">
        <v>133</v>
      </c>
      <c r="F5" s="157" t="s">
        <v>136</v>
      </c>
      <c r="G5" s="157" t="s">
        <v>140</v>
      </c>
      <c r="H5" s="157" t="s">
        <v>139</v>
      </c>
      <c r="I5" s="187" t="s">
        <v>135</v>
      </c>
      <c r="J5" s="162" t="s">
        <v>137</v>
      </c>
    </row>
    <row r="6" spans="1:10" ht="12.75">
      <c r="A6" s="130"/>
      <c r="B6" s="196"/>
      <c r="C6" s="197"/>
      <c r="D6" s="175"/>
      <c r="E6" s="158"/>
      <c r="F6" s="158"/>
      <c r="G6" s="158"/>
      <c r="H6" s="158"/>
      <c r="I6" s="188"/>
      <c r="J6" s="170"/>
    </row>
    <row r="7" spans="1:10" s="27" customFormat="1" ht="13.5" thickBot="1">
      <c r="A7" s="131"/>
      <c r="B7" s="198"/>
      <c r="C7" s="199" t="str">
        <f>Responsabilites!B6</f>
        <v>Description de la tâche</v>
      </c>
      <c r="D7" s="176"/>
      <c r="E7" s="159"/>
      <c r="F7" s="159"/>
      <c r="G7" s="159"/>
      <c r="H7" s="159"/>
      <c r="I7" s="189"/>
      <c r="J7" s="171"/>
    </row>
    <row r="8" spans="1:10" ht="13.5" thickTop="1">
      <c r="A8" s="130"/>
      <c r="B8" s="83"/>
      <c r="C8" s="108" t="s">
        <v>27</v>
      </c>
      <c r="D8" s="129"/>
      <c r="E8" s="129"/>
      <c r="F8" s="129"/>
      <c r="G8" s="129"/>
      <c r="H8" s="129"/>
      <c r="I8" s="129"/>
      <c r="J8" s="172" t="e">
        <f>SUM(I9:I25)</f>
        <v>#VALUE!</v>
      </c>
    </row>
    <row r="9" spans="1:10" ht="13.5" customHeight="1">
      <c r="A9" s="130"/>
      <c r="B9" s="166">
        <f>Responsabilites!$A8</f>
        <v>1</v>
      </c>
      <c r="C9" s="109" t="str">
        <f>Responsabilites!$B8</f>
        <v>Identifier le besoin </v>
      </c>
      <c r="D9" s="183" t="e">
        <f>Effort!V10</f>
        <v>#VALUE!</v>
      </c>
      <c r="E9" s="160">
        <f>Effort!W10</f>
        <v>0</v>
      </c>
      <c r="F9" s="160">
        <f>Effort!X10</f>
        <v>0</v>
      </c>
      <c r="G9" s="160">
        <f>Effort!Y10</f>
        <v>0</v>
      </c>
      <c r="H9" s="160">
        <f>Effort!Z10</f>
        <v>0</v>
      </c>
      <c r="I9" s="190" t="e">
        <f>SUM(D9:H9)</f>
        <v>#VALUE!</v>
      </c>
      <c r="J9" s="173"/>
    </row>
    <row r="10" spans="1:10" ht="12.75">
      <c r="A10" s="132">
        <f>Responsabilites!$A9</f>
        <v>2</v>
      </c>
      <c r="B10" s="166">
        <f>Responsabilites!$A9</f>
        <v>2</v>
      </c>
      <c r="C10" s="109" t="str">
        <f>Responsabilites!$B9</f>
        <v>Examiner l'offre de formation existante</v>
      </c>
      <c r="D10" s="183" t="e">
        <f>Effort!V11</f>
        <v>#VALUE!</v>
      </c>
      <c r="E10" s="160">
        <f>Effort!W11</f>
        <v>0</v>
      </c>
      <c r="F10" s="160">
        <f>Effort!X11</f>
        <v>0</v>
      </c>
      <c r="G10" s="160">
        <f>Effort!Y11</f>
        <v>0</v>
      </c>
      <c r="H10" s="160">
        <f>Effort!Z11</f>
        <v>0</v>
      </c>
      <c r="I10" s="190" t="e">
        <f aca="true" t="shared" si="0" ref="I10:I73">SUM(D10:H10)</f>
        <v>#VALUE!</v>
      </c>
      <c r="J10" s="173"/>
    </row>
    <row r="11" spans="1:10" ht="12.75">
      <c r="A11" s="132">
        <f>Responsabilites!$A10</f>
        <v>3</v>
      </c>
      <c r="B11" s="166">
        <f>Responsabilites!$A10</f>
        <v>3</v>
      </c>
      <c r="C11" s="109" t="str">
        <f>Responsabilites!$B10</f>
        <v>Déterminer l'objectif et le public-cible</v>
      </c>
      <c r="D11" s="183" t="e">
        <f>Effort!V12</f>
        <v>#VALUE!</v>
      </c>
      <c r="E11" s="160">
        <f>Effort!W12</f>
        <v>0</v>
      </c>
      <c r="F11" s="160">
        <f>Effort!X12</f>
        <v>0</v>
      </c>
      <c r="G11" s="160">
        <f>Effort!Y12</f>
        <v>0</v>
      </c>
      <c r="H11" s="160">
        <f>Effort!Z12</f>
        <v>0</v>
      </c>
      <c r="I11" s="190" t="e">
        <f t="shared" si="0"/>
        <v>#VALUE!</v>
      </c>
      <c r="J11" s="173"/>
    </row>
    <row r="12" spans="1:10" ht="25.5">
      <c r="A12" s="132">
        <f>Responsabilites!$A11</f>
        <v>4</v>
      </c>
      <c r="B12" s="166">
        <f>Responsabilites!$A11</f>
        <v>4</v>
      </c>
      <c r="C12" s="109" t="str">
        <f>Responsabilites!$B11</f>
        <v>Analyser les besoins et contraintes du public-cible</v>
      </c>
      <c r="D12" s="183" t="e">
        <f>Effort!V13</f>
        <v>#VALUE!</v>
      </c>
      <c r="E12" s="160">
        <f>Effort!W13</f>
        <v>0</v>
      </c>
      <c r="F12" s="160">
        <f>Effort!X13</f>
        <v>0</v>
      </c>
      <c r="G12" s="160">
        <f>Effort!Y13</f>
        <v>0</v>
      </c>
      <c r="H12" s="160">
        <f>Effort!Z13</f>
        <v>0</v>
      </c>
      <c r="I12" s="190" t="e">
        <f t="shared" si="0"/>
        <v>#VALUE!</v>
      </c>
      <c r="J12" s="173"/>
    </row>
    <row r="13" spans="1:10" ht="25.5">
      <c r="A13" s="132">
        <f>Responsabilites!$A12</f>
        <v>5</v>
      </c>
      <c r="B13" s="166">
        <f>Responsabilites!$A12</f>
        <v>5</v>
      </c>
      <c r="C13" s="109" t="str">
        <f>Responsabilites!$B12</f>
        <v>Analyser les ressources et contraintes de l'institution</v>
      </c>
      <c r="D13" s="183" t="e">
        <f>Effort!V14</f>
        <v>#VALUE!</v>
      </c>
      <c r="E13" s="160">
        <f>Effort!W14</f>
        <v>0</v>
      </c>
      <c r="F13" s="160">
        <f>Effort!X14</f>
        <v>0</v>
      </c>
      <c r="G13" s="160">
        <f>Effort!Y14</f>
        <v>0</v>
      </c>
      <c r="H13" s="160">
        <f>Effort!Z14</f>
        <v>0</v>
      </c>
      <c r="I13" s="190" t="e">
        <f t="shared" si="0"/>
        <v>#VALUE!</v>
      </c>
      <c r="J13" s="173"/>
    </row>
    <row r="14" spans="1:10" ht="25.5">
      <c r="A14" s="132">
        <f>Responsabilites!$A13</f>
        <v>6</v>
      </c>
      <c r="B14" s="166">
        <f>Responsabilites!$A13</f>
        <v>6</v>
      </c>
      <c r="C14" s="109" t="str">
        <f>Responsabilites!$B13</f>
        <v>Établir les objectifs et pré-requis de la formation</v>
      </c>
      <c r="D14" s="183" t="e">
        <f>Effort!V15</f>
        <v>#VALUE!</v>
      </c>
      <c r="E14" s="160">
        <f>Effort!W15</f>
        <v>0</v>
      </c>
      <c r="F14" s="160">
        <f>Effort!X15</f>
        <v>0</v>
      </c>
      <c r="G14" s="160">
        <f>Effort!Y15</f>
        <v>0</v>
      </c>
      <c r="H14" s="160">
        <f>Effort!Z15</f>
        <v>0</v>
      </c>
      <c r="I14" s="190" t="e">
        <f t="shared" si="0"/>
        <v>#VALUE!</v>
      </c>
      <c r="J14" s="173"/>
    </row>
    <row r="15" spans="1:10" ht="25.5">
      <c r="A15" s="132">
        <f>Responsabilites!$A14</f>
        <v>7</v>
      </c>
      <c r="B15" s="166">
        <f>Responsabilites!$A14</f>
        <v>7</v>
      </c>
      <c r="C15" s="109" t="str">
        <f>Responsabilites!$B14</f>
        <v>Établir les catégories de contenus à inclure et leurs particularités</v>
      </c>
      <c r="D15" s="183" t="e">
        <f>Effort!V16</f>
        <v>#VALUE!</v>
      </c>
      <c r="E15" s="160">
        <f>Effort!W16</f>
        <v>0</v>
      </c>
      <c r="F15" s="160">
        <f>Effort!X16</f>
        <v>0</v>
      </c>
      <c r="G15" s="160">
        <f>Effort!Y16</f>
        <v>0</v>
      </c>
      <c r="H15" s="160">
        <f>Effort!Z16</f>
        <v>0</v>
      </c>
      <c r="I15" s="190" t="e">
        <f t="shared" si="0"/>
        <v>#VALUE!</v>
      </c>
      <c r="J15" s="173"/>
    </row>
    <row r="16" spans="1:10" ht="25.5">
      <c r="A16" s="132">
        <f>Responsabilites!$A15</f>
        <v>8</v>
      </c>
      <c r="B16" s="166">
        <f>Responsabilites!$A15</f>
        <v>8</v>
      </c>
      <c r="C16" s="109" t="str">
        <f>Responsabilites!$B15</f>
        <v>Déterminer les catégories d'activités pédagogiques à prévoir</v>
      </c>
      <c r="D16" s="183" t="e">
        <f>Effort!V17</f>
        <v>#VALUE!</v>
      </c>
      <c r="E16" s="160">
        <f>Effort!W17</f>
        <v>0</v>
      </c>
      <c r="F16" s="160">
        <f>Effort!X17</f>
        <v>0</v>
      </c>
      <c r="G16" s="160">
        <f>Effort!Y17</f>
        <v>0</v>
      </c>
      <c r="H16" s="160">
        <f>Effort!Z17</f>
        <v>0</v>
      </c>
      <c r="I16" s="190" t="e">
        <f t="shared" si="0"/>
        <v>#VALUE!</v>
      </c>
      <c r="J16" s="173"/>
    </row>
    <row r="17" spans="1:10" ht="12.75">
      <c r="A17" s="132">
        <f>Responsabilites!$A16</f>
        <v>9</v>
      </c>
      <c r="B17" s="166">
        <f>Responsabilites!$A16</f>
        <v>9</v>
      </c>
      <c r="C17" s="109" t="str">
        <f>Responsabilites!$B16</f>
        <v>Identifier les modes de livraison </v>
      </c>
      <c r="D17" s="183" t="e">
        <f>Effort!V18</f>
        <v>#VALUE!</v>
      </c>
      <c r="E17" s="160">
        <f>Effort!W18</f>
        <v>0</v>
      </c>
      <c r="F17" s="160">
        <f>Effort!X18</f>
        <v>0</v>
      </c>
      <c r="G17" s="160">
        <f>Effort!Y18</f>
        <v>0</v>
      </c>
      <c r="H17" s="160">
        <f>Effort!Z18</f>
        <v>0</v>
      </c>
      <c r="I17" s="190" t="e">
        <f t="shared" si="0"/>
        <v>#VALUE!</v>
      </c>
      <c r="J17" s="173"/>
    </row>
    <row r="18" spans="1:10" ht="12.75">
      <c r="A18" s="132">
        <f>Responsabilites!$A17</f>
        <v>10</v>
      </c>
      <c r="B18" s="166">
        <f>Responsabilites!$A17</f>
        <v>10</v>
      </c>
      <c r="C18" s="109" t="str">
        <f>Responsabilites!$B17</f>
        <v>Identifier les technologies utilisables</v>
      </c>
      <c r="D18" s="183" t="e">
        <f>Effort!V19</f>
        <v>#VALUE!</v>
      </c>
      <c r="E18" s="160">
        <f>Effort!W19</f>
        <v>0</v>
      </c>
      <c r="F18" s="160">
        <f>Effort!X19</f>
        <v>0</v>
      </c>
      <c r="G18" s="160">
        <f>Effort!Y19</f>
        <v>0</v>
      </c>
      <c r="H18" s="160">
        <f>Effort!Z19</f>
        <v>0</v>
      </c>
      <c r="I18" s="190" t="e">
        <f t="shared" si="0"/>
        <v>#VALUE!</v>
      </c>
      <c r="J18" s="173"/>
    </row>
    <row r="19" spans="1:10" ht="25.5">
      <c r="A19" s="132">
        <f>Responsabilites!$A18</f>
        <v>11</v>
      </c>
      <c r="B19" s="166">
        <f>Responsabilites!$A18</f>
        <v>11</v>
      </c>
      <c r="C19" s="109" t="str">
        <f>Responsabilites!$B18</f>
        <v>Acquérir les technologies et les infrastructures nécessaires au démarrage</v>
      </c>
      <c r="D19" s="183" t="e">
        <f>Effort!V20</f>
        <v>#VALUE!</v>
      </c>
      <c r="E19" s="160">
        <f>Effort!W20</f>
        <v>0</v>
      </c>
      <c r="F19" s="160">
        <f>Effort!X20</f>
        <v>0</v>
      </c>
      <c r="G19" s="160">
        <f>Effort!Y20</f>
        <v>0</v>
      </c>
      <c r="H19" s="160">
        <f>Effort!Z20</f>
        <v>0</v>
      </c>
      <c r="I19" s="190" t="e">
        <f t="shared" si="0"/>
        <v>#VALUE!</v>
      </c>
      <c r="J19" s="173"/>
    </row>
    <row r="20" spans="1:10" ht="12.75">
      <c r="A20" s="132">
        <f>Responsabilites!$A19</f>
        <v>12</v>
      </c>
      <c r="B20" s="166">
        <f>Responsabilites!$A19</f>
        <v>12</v>
      </c>
      <c r="C20" s="109" t="str">
        <f>Responsabilites!$B19</f>
        <v>Déterminer l’échéancier préliminaire</v>
      </c>
      <c r="D20" s="183" t="e">
        <f>Effort!V21</f>
        <v>#VALUE!</v>
      </c>
      <c r="E20" s="160">
        <f>Effort!W21</f>
        <v>0</v>
      </c>
      <c r="F20" s="160">
        <f>Effort!X21</f>
        <v>0</v>
      </c>
      <c r="G20" s="160">
        <f>Effort!Y21</f>
        <v>0</v>
      </c>
      <c r="H20" s="160">
        <f>Effort!Z21</f>
        <v>0</v>
      </c>
      <c r="I20" s="190" t="e">
        <f t="shared" si="0"/>
        <v>#VALUE!</v>
      </c>
      <c r="J20" s="173"/>
    </row>
    <row r="21" spans="1:10" ht="12.75">
      <c r="A21" s="132">
        <f>Responsabilites!$A20</f>
        <v>13</v>
      </c>
      <c r="B21" s="166">
        <f>Responsabilites!$A20</f>
        <v>13</v>
      </c>
      <c r="C21" s="109" t="str">
        <f>Responsabilites!$B20</f>
        <v>Établir les coûts</v>
      </c>
      <c r="D21" s="183" t="e">
        <f>Effort!V22</f>
        <v>#VALUE!</v>
      </c>
      <c r="E21" s="160">
        <f>Effort!W22</f>
        <v>0</v>
      </c>
      <c r="F21" s="160">
        <f>Effort!X22</f>
        <v>0</v>
      </c>
      <c r="G21" s="160">
        <f>Effort!Y22</f>
        <v>0</v>
      </c>
      <c r="H21" s="160">
        <f>Effort!Z22</f>
        <v>0</v>
      </c>
      <c r="I21" s="190" t="e">
        <f t="shared" si="0"/>
        <v>#VALUE!</v>
      </c>
      <c r="J21" s="173"/>
    </row>
    <row r="22" spans="1:10" ht="25.5">
      <c r="A22" s="132">
        <f>Responsabilites!$A21</f>
        <v>14</v>
      </c>
      <c r="B22" s="166">
        <f>Responsabilites!$A21</f>
        <v>14</v>
      </c>
      <c r="C22" s="109" t="str">
        <f>Responsabilites!$B21</f>
        <v>Produire le cahier des charges / la proposition / le prototype</v>
      </c>
      <c r="D22" s="183" t="e">
        <f>Effort!V23</f>
        <v>#VALUE!</v>
      </c>
      <c r="E22" s="160">
        <f>Effort!W23</f>
        <v>0</v>
      </c>
      <c r="F22" s="160">
        <f>Effort!X23</f>
        <v>0</v>
      </c>
      <c r="G22" s="160">
        <f>Effort!Y23</f>
        <v>0</v>
      </c>
      <c r="H22" s="160">
        <f>Effort!Z23</f>
        <v>0</v>
      </c>
      <c r="I22" s="190" t="e">
        <f t="shared" si="0"/>
        <v>#VALUE!</v>
      </c>
      <c r="J22" s="173"/>
    </row>
    <row r="23" spans="1:10" ht="12.75">
      <c r="A23" s="132">
        <f>Responsabilites!$A22</f>
        <v>15</v>
      </c>
      <c r="B23" s="166">
        <f>Responsabilites!$A22</f>
        <v>15</v>
      </c>
      <c r="C23" s="109" t="str">
        <f>Responsabilites!$B22</f>
        <v>Obtenir les fonds et les autres ressources</v>
      </c>
      <c r="D23" s="183" t="e">
        <f>Effort!V24</f>
        <v>#VALUE!</v>
      </c>
      <c r="E23" s="160">
        <f>Effort!W24</f>
        <v>0</v>
      </c>
      <c r="F23" s="160">
        <f>Effort!X24</f>
        <v>0</v>
      </c>
      <c r="G23" s="160">
        <f>Effort!Y24</f>
        <v>0</v>
      </c>
      <c r="H23" s="160">
        <f>Effort!Z24</f>
        <v>0</v>
      </c>
      <c r="I23" s="190" t="e">
        <f t="shared" si="0"/>
        <v>#VALUE!</v>
      </c>
      <c r="J23" s="173"/>
    </row>
    <row r="24" spans="1:10" ht="12.75">
      <c r="A24" s="132">
        <f>Responsabilites!$A23</f>
        <v>16</v>
      </c>
      <c r="B24" s="166">
        <f>Responsabilites!$A23</f>
        <v>16</v>
      </c>
      <c r="C24" s="109" t="str">
        <f>Responsabilites!$B23</f>
        <v>Évaluer la proposition/ le prototype</v>
      </c>
      <c r="D24" s="183" t="e">
        <f>Effort!V25</f>
        <v>#VALUE!</v>
      </c>
      <c r="E24" s="160">
        <f>Effort!W25</f>
        <v>0</v>
      </c>
      <c r="F24" s="160">
        <f>Effort!X25</f>
        <v>0</v>
      </c>
      <c r="G24" s="160">
        <f>Effort!Y25</f>
        <v>0</v>
      </c>
      <c r="H24" s="160">
        <f>Effort!Z25</f>
        <v>0</v>
      </c>
      <c r="I24" s="190" t="e">
        <f t="shared" si="0"/>
        <v>#VALUE!</v>
      </c>
      <c r="J24" s="173"/>
    </row>
    <row r="25" spans="1:10" ht="12.75">
      <c r="A25" s="132">
        <f>Responsabilites!$A24</f>
        <v>17</v>
      </c>
      <c r="B25" s="166">
        <f>Responsabilites!$A24</f>
        <v>17</v>
      </c>
      <c r="C25" s="109" t="str">
        <f>Responsabilites!$B24</f>
        <v>Obtenir un accord sur l’analyse</v>
      </c>
      <c r="D25" s="183" t="e">
        <f>Effort!V26</f>
        <v>#VALUE!</v>
      </c>
      <c r="E25" s="160">
        <f>Effort!W26</f>
        <v>0</v>
      </c>
      <c r="F25" s="160">
        <f>Effort!X26</f>
        <v>0</v>
      </c>
      <c r="G25" s="160">
        <f>Effort!Y26</f>
        <v>0</v>
      </c>
      <c r="H25" s="160">
        <f>Effort!Z26</f>
        <v>0</v>
      </c>
      <c r="I25" s="190" t="e">
        <f t="shared" si="0"/>
        <v>#VALUE!</v>
      </c>
      <c r="J25" s="173"/>
    </row>
    <row r="26" spans="1:10" ht="12.75">
      <c r="A26" s="132">
        <f>Responsabilites!$A25</f>
        <v>0</v>
      </c>
      <c r="B26" s="167">
        <f>Responsabilites!$A25</f>
        <v>0</v>
      </c>
      <c r="C26" s="110" t="str">
        <f>Responsabilites!$B25</f>
        <v>CONCEPTION</v>
      </c>
      <c r="D26" s="129"/>
      <c r="E26" s="129"/>
      <c r="F26" s="129"/>
      <c r="G26" s="129"/>
      <c r="H26" s="129"/>
      <c r="I26" s="129"/>
      <c r="J26" s="172" t="e">
        <f>SUM(I18:I46)</f>
        <v>#VALUE!</v>
      </c>
    </row>
    <row r="27" spans="1:10" ht="12.75">
      <c r="A27" s="132">
        <f>Responsabilites!$A26</f>
        <v>18</v>
      </c>
      <c r="B27" s="166">
        <f>Responsabilites!$A26</f>
        <v>18</v>
      </c>
      <c r="C27" s="109" t="str">
        <f>Responsabilites!$B26</f>
        <v>Recruter l’équipe (ou faire l'appel d'offre)</v>
      </c>
      <c r="D27" s="183" t="e">
        <f>Effort!V28</f>
        <v>#VALUE!</v>
      </c>
      <c r="E27" s="160">
        <f>Effort!W28</f>
        <v>0</v>
      </c>
      <c r="F27" s="160">
        <f>Effort!X28</f>
        <v>0</v>
      </c>
      <c r="G27" s="160">
        <f>Effort!Y28</f>
        <v>0</v>
      </c>
      <c r="H27" s="160">
        <f>Effort!Z28</f>
        <v>0</v>
      </c>
      <c r="I27" s="190" t="e">
        <f t="shared" si="0"/>
        <v>#VALUE!</v>
      </c>
      <c r="J27" s="173"/>
    </row>
    <row r="28" spans="1:10" ht="12.75">
      <c r="A28" s="132">
        <f>Responsabilites!$A27</f>
        <v>19</v>
      </c>
      <c r="B28" s="166">
        <f>Responsabilites!$A27</f>
        <v>19</v>
      </c>
      <c r="C28" s="109" t="str">
        <f>Responsabilites!$B27</f>
        <v>Répartir les tâches</v>
      </c>
      <c r="D28" s="183" t="e">
        <f>Effort!V29</f>
        <v>#VALUE!</v>
      </c>
      <c r="E28" s="160">
        <f>Effort!W29</f>
        <v>0</v>
      </c>
      <c r="F28" s="160">
        <f>Effort!X29</f>
        <v>0</v>
      </c>
      <c r="G28" s="160">
        <f>Effort!Y29</f>
        <v>0</v>
      </c>
      <c r="H28" s="160">
        <f>Effort!Z29</f>
        <v>0</v>
      </c>
      <c r="I28" s="190" t="e">
        <f t="shared" si="0"/>
        <v>#VALUE!</v>
      </c>
      <c r="J28" s="173"/>
    </row>
    <row r="29" spans="1:10" ht="12.75">
      <c r="A29" s="132">
        <f>Responsabilites!$A28</f>
        <v>20</v>
      </c>
      <c r="B29" s="166">
        <f>Responsabilites!$A28</f>
        <v>20</v>
      </c>
      <c r="C29" s="109" t="str">
        <f>Responsabilites!$B28</f>
        <v>Faire l’échéancier détaillé</v>
      </c>
      <c r="D29" s="183" t="e">
        <f>Effort!V30</f>
        <v>#VALUE!</v>
      </c>
      <c r="E29" s="160">
        <f>Effort!W30</f>
        <v>0</v>
      </c>
      <c r="F29" s="160">
        <f>Effort!X30</f>
        <v>0</v>
      </c>
      <c r="G29" s="160">
        <f>Effort!Y30</f>
        <v>0</v>
      </c>
      <c r="H29" s="160">
        <f>Effort!Z30</f>
        <v>0</v>
      </c>
      <c r="I29" s="190" t="e">
        <f t="shared" si="0"/>
        <v>#VALUE!</v>
      </c>
      <c r="J29" s="173"/>
    </row>
    <row r="30" spans="1:10" ht="38.25">
      <c r="A30" s="132">
        <f>Responsabilites!$A29</f>
        <v>21</v>
      </c>
      <c r="B30" s="166">
        <f>Responsabilites!$A29</f>
        <v>21</v>
      </c>
      <c r="C30" s="109" t="str">
        <f>Responsabilites!$B29</f>
        <v>Déterminer les modalités d'interaction avec le client (institution, bailleur de fonds, etc.)</v>
      </c>
      <c r="D30" s="183" t="e">
        <f>Effort!V31</f>
        <v>#VALUE!</v>
      </c>
      <c r="E30" s="160">
        <f>Effort!W31</f>
        <v>0</v>
      </c>
      <c r="F30" s="160">
        <f>Effort!X31</f>
        <v>0</v>
      </c>
      <c r="G30" s="160">
        <f>Effort!Y31</f>
        <v>0</v>
      </c>
      <c r="H30" s="160">
        <f>Effort!Z31</f>
        <v>0</v>
      </c>
      <c r="I30" s="190" t="e">
        <f t="shared" si="0"/>
        <v>#VALUE!</v>
      </c>
      <c r="J30" s="173"/>
    </row>
    <row r="31" spans="1:10" ht="38.25">
      <c r="A31" s="132">
        <f>Responsabilites!$A30</f>
        <v>22</v>
      </c>
      <c r="B31" s="166">
        <f>Responsabilites!$A30</f>
        <v>22</v>
      </c>
      <c r="C31" s="109" t="str">
        <f>Responsabilites!$B30</f>
        <v>Faire l’inventaire des contenus et des médias existants pouvant être inclus (déstructuration)</v>
      </c>
      <c r="D31" s="183" t="e">
        <f>Effort!V32</f>
        <v>#VALUE!</v>
      </c>
      <c r="E31" s="160">
        <f>Effort!W32</f>
        <v>0</v>
      </c>
      <c r="F31" s="160">
        <f>Effort!X32</f>
        <v>0</v>
      </c>
      <c r="G31" s="160">
        <f>Effort!Y32</f>
        <v>0</v>
      </c>
      <c r="H31" s="160">
        <f>Effort!Z32</f>
        <v>0</v>
      </c>
      <c r="I31" s="190" t="e">
        <f t="shared" si="0"/>
        <v>#VALUE!</v>
      </c>
      <c r="J31" s="173"/>
    </row>
    <row r="32" spans="1:10" ht="25.5">
      <c r="A32" s="132">
        <f>Responsabilites!$A31</f>
        <v>23</v>
      </c>
      <c r="B32" s="166">
        <f>Responsabilites!$A31</f>
        <v>23</v>
      </c>
      <c r="C32" s="109" t="str">
        <f>Responsabilites!$B31</f>
        <v>Choisir les contenus et médias existants à intégrer</v>
      </c>
      <c r="D32" s="183" t="e">
        <f>Effort!V33</f>
        <v>#VALUE!</v>
      </c>
      <c r="E32" s="160">
        <f>Effort!W33</f>
        <v>0</v>
      </c>
      <c r="F32" s="160">
        <f>Effort!X33</f>
        <v>0</v>
      </c>
      <c r="G32" s="160">
        <f>Effort!Y33</f>
        <v>0</v>
      </c>
      <c r="H32" s="160">
        <f>Effort!Z33</f>
        <v>0</v>
      </c>
      <c r="I32" s="190" t="e">
        <f t="shared" si="0"/>
        <v>#VALUE!</v>
      </c>
      <c r="J32" s="173"/>
    </row>
    <row r="33" spans="1:10" ht="12.75">
      <c r="A33" s="132">
        <f>Responsabilites!$A32</f>
        <v>24</v>
      </c>
      <c r="B33" s="166">
        <f>Responsabilites!$A32</f>
        <v>24</v>
      </c>
      <c r="C33" s="109" t="str">
        <f>Responsabilites!$B32</f>
        <v>Déterminer les contenus à produire</v>
      </c>
      <c r="D33" s="183" t="e">
        <f>Effort!V34</f>
        <v>#VALUE!</v>
      </c>
      <c r="E33" s="160">
        <f>Effort!W34</f>
        <v>0</v>
      </c>
      <c r="F33" s="160">
        <f>Effort!X34</f>
        <v>0</v>
      </c>
      <c r="G33" s="160">
        <f>Effort!Y34</f>
        <v>0</v>
      </c>
      <c r="H33" s="160">
        <f>Effort!Z34</f>
        <v>0</v>
      </c>
      <c r="I33" s="190" t="e">
        <f t="shared" si="0"/>
        <v>#VALUE!</v>
      </c>
      <c r="J33" s="173"/>
    </row>
    <row r="34" spans="1:10" ht="25.5">
      <c r="A34" s="132">
        <f>Responsabilites!$A33</f>
        <v>25</v>
      </c>
      <c r="B34" s="166">
        <f>Responsabilites!$A33</f>
        <v>25</v>
      </c>
      <c r="C34" s="109" t="str">
        <f>Responsabilites!$B33</f>
        <v>Déterminer la progression pédagogique (l'ordre des contenus)</v>
      </c>
      <c r="D34" s="183" t="e">
        <f>Effort!V35</f>
        <v>#VALUE!</v>
      </c>
      <c r="E34" s="160">
        <f>Effort!W35</f>
        <v>0</v>
      </c>
      <c r="F34" s="160">
        <f>Effort!X35</f>
        <v>0</v>
      </c>
      <c r="G34" s="160">
        <f>Effort!Y35</f>
        <v>0</v>
      </c>
      <c r="H34" s="160">
        <f>Effort!Z35</f>
        <v>0</v>
      </c>
      <c r="I34" s="190" t="e">
        <f t="shared" si="0"/>
        <v>#VALUE!</v>
      </c>
      <c r="J34" s="173"/>
    </row>
    <row r="35" spans="1:10" ht="25.5">
      <c r="A35" s="132">
        <f>Responsabilites!$A34</f>
        <v>26</v>
      </c>
      <c r="B35" s="166">
        <f>Responsabilites!$A34</f>
        <v>26</v>
      </c>
      <c r="C35" s="109" t="str">
        <f>Responsabilites!$B34</f>
        <v>Identifier les activités pédagogiques liées à chaque contenu</v>
      </c>
      <c r="D35" s="183" t="e">
        <f>Effort!V36</f>
        <v>#VALUE!</v>
      </c>
      <c r="E35" s="160">
        <f>Effort!W36</f>
        <v>0</v>
      </c>
      <c r="F35" s="160">
        <f>Effort!X36</f>
        <v>0</v>
      </c>
      <c r="G35" s="160">
        <f>Effort!Y36</f>
        <v>0</v>
      </c>
      <c r="H35" s="160">
        <f>Effort!Z36</f>
        <v>0</v>
      </c>
      <c r="I35" s="190" t="e">
        <f t="shared" si="0"/>
        <v>#VALUE!</v>
      </c>
      <c r="J35" s="173"/>
    </row>
    <row r="36" spans="1:10" ht="12.75">
      <c r="A36" s="132">
        <f>Responsabilites!$A35</f>
        <v>27</v>
      </c>
      <c r="B36" s="166">
        <f>Responsabilites!$A35</f>
        <v>27</v>
      </c>
      <c r="C36" s="109" t="str">
        <f>Responsabilites!$B35</f>
        <v>Établir les modes d'évaluation</v>
      </c>
      <c r="D36" s="183" t="e">
        <f>Effort!V37</f>
        <v>#VALUE!</v>
      </c>
      <c r="E36" s="160">
        <f>Effort!W37</f>
        <v>0</v>
      </c>
      <c r="F36" s="160">
        <f>Effort!X37</f>
        <v>0</v>
      </c>
      <c r="G36" s="160">
        <f>Effort!Y37</f>
        <v>0</v>
      </c>
      <c r="H36" s="160">
        <f>Effort!Z37</f>
        <v>0</v>
      </c>
      <c r="I36" s="190" t="e">
        <f t="shared" si="0"/>
        <v>#VALUE!</v>
      </c>
      <c r="J36" s="173"/>
    </row>
    <row r="37" spans="1:10" ht="25.5">
      <c r="A37" s="132">
        <f>Responsabilites!$A36</f>
        <v>28</v>
      </c>
      <c r="B37" s="166">
        <f>Responsabilites!$A36</f>
        <v>28</v>
      </c>
      <c r="C37" s="109" t="str">
        <f>Responsabilites!$B36</f>
        <v>Préciser les modes et ressources d'encadrement et de soutien</v>
      </c>
      <c r="D37" s="183" t="e">
        <f>Effort!V38</f>
        <v>#VALUE!</v>
      </c>
      <c r="E37" s="160">
        <f>Effort!W38</f>
        <v>0</v>
      </c>
      <c r="F37" s="160">
        <f>Effort!X38</f>
        <v>0</v>
      </c>
      <c r="G37" s="160">
        <f>Effort!Y38</f>
        <v>0</v>
      </c>
      <c r="H37" s="160">
        <f>Effort!Z38</f>
        <v>0</v>
      </c>
      <c r="I37" s="190" t="e">
        <f t="shared" si="0"/>
        <v>#VALUE!</v>
      </c>
      <c r="J37" s="173"/>
    </row>
    <row r="38" spans="1:10" ht="25.5">
      <c r="A38" s="132">
        <f>Responsabilites!$A37</f>
        <v>29</v>
      </c>
      <c r="B38" s="166">
        <f>Responsabilites!$A37</f>
        <v>29</v>
      </c>
      <c r="C38" s="109" t="str">
        <f>Responsabilites!$B37</f>
        <v>Définir l’arborescence détaillée du contenu</v>
      </c>
      <c r="D38" s="183" t="e">
        <f>Effort!V39</f>
        <v>#VALUE!</v>
      </c>
      <c r="E38" s="160">
        <f>Effort!W39</f>
        <v>0</v>
      </c>
      <c r="F38" s="160">
        <f>Effort!X39</f>
        <v>0</v>
      </c>
      <c r="G38" s="160">
        <f>Effort!Y39</f>
        <v>0</v>
      </c>
      <c r="H38" s="160">
        <f>Effort!Z39</f>
        <v>0</v>
      </c>
      <c r="I38" s="190" t="e">
        <f t="shared" si="0"/>
        <v>#VALUE!</v>
      </c>
      <c r="J38" s="173"/>
    </row>
    <row r="39" spans="1:10" ht="25.5">
      <c r="A39" s="132">
        <f>Responsabilites!$A38</f>
        <v>30</v>
      </c>
      <c r="B39" s="166">
        <f>Responsabilites!$A38</f>
        <v>30</v>
      </c>
      <c r="C39" s="109" t="str">
        <f>Responsabilites!$B38</f>
        <v>Choisir les solutions informatiques détaillées</v>
      </c>
      <c r="D39" s="183" t="e">
        <f>Effort!V40</f>
        <v>#VALUE!</v>
      </c>
      <c r="E39" s="160">
        <f>Effort!W40</f>
        <v>0</v>
      </c>
      <c r="F39" s="160">
        <f>Effort!X40</f>
        <v>0</v>
      </c>
      <c r="G39" s="160">
        <f>Effort!Y40</f>
        <v>0</v>
      </c>
      <c r="H39" s="160">
        <f>Effort!Z40</f>
        <v>0</v>
      </c>
      <c r="I39" s="190" t="e">
        <f t="shared" si="0"/>
        <v>#VALUE!</v>
      </c>
      <c r="J39" s="173"/>
    </row>
    <row r="40" spans="1:10" ht="12.75">
      <c r="A40" s="132">
        <f>Responsabilites!$A39</f>
        <v>31</v>
      </c>
      <c r="B40" s="166">
        <f>Responsabilites!$A39</f>
        <v>31</v>
      </c>
      <c r="C40" s="109" t="str">
        <f>Responsabilites!$B39</f>
        <v>Choisir les solutions audiovisuelles</v>
      </c>
      <c r="D40" s="183" t="e">
        <f>Effort!V41</f>
        <v>#VALUE!</v>
      </c>
      <c r="E40" s="160">
        <f>Effort!W41</f>
        <v>0</v>
      </c>
      <c r="F40" s="160">
        <f>Effort!X41</f>
        <v>0</v>
      </c>
      <c r="G40" s="160">
        <f>Effort!Y41</f>
        <v>0</v>
      </c>
      <c r="H40" s="160">
        <f>Effort!Z41</f>
        <v>0</v>
      </c>
      <c r="I40" s="190" t="e">
        <f t="shared" si="0"/>
        <v>#VALUE!</v>
      </c>
      <c r="J40" s="173"/>
    </row>
    <row r="41" spans="1:10" ht="25.5">
      <c r="A41" s="132">
        <f>Responsabilites!$A40</f>
        <v>32</v>
      </c>
      <c r="B41" s="166">
        <f>Responsabilites!$A40</f>
        <v>32</v>
      </c>
      <c r="C41" s="109" t="str">
        <f>Responsabilites!$B40</f>
        <v>Concevoir le design visuel et la charte graphique</v>
      </c>
      <c r="D41" s="183" t="e">
        <f>Effort!V42</f>
        <v>#VALUE!</v>
      </c>
      <c r="E41" s="160">
        <f>Effort!W42</f>
        <v>0</v>
      </c>
      <c r="F41" s="160">
        <f>Effort!X42</f>
        <v>0</v>
      </c>
      <c r="G41" s="160">
        <f>Effort!Y42</f>
        <v>0</v>
      </c>
      <c r="H41" s="160">
        <f>Effort!Z42</f>
        <v>0</v>
      </c>
      <c r="I41" s="190" t="e">
        <f t="shared" si="0"/>
        <v>#VALUE!</v>
      </c>
      <c r="J41" s="173"/>
    </row>
    <row r="42" spans="1:10" ht="25.5">
      <c r="A42" s="132">
        <f>Responsabilites!$A41</f>
        <v>33</v>
      </c>
      <c r="B42" s="166">
        <f>Responsabilites!$A41</f>
        <v>33</v>
      </c>
      <c r="C42" s="109" t="str">
        <f>Responsabilites!$B41</f>
        <v>Réaliser le scénario-maquette / le prototype détaillé</v>
      </c>
      <c r="D42" s="183" t="e">
        <f>Effort!V43</f>
        <v>#VALUE!</v>
      </c>
      <c r="E42" s="160">
        <f>Effort!W43</f>
        <v>0</v>
      </c>
      <c r="F42" s="160">
        <f>Effort!X43</f>
        <v>0</v>
      </c>
      <c r="G42" s="160">
        <f>Effort!Y43</f>
        <v>0</v>
      </c>
      <c r="H42" s="160">
        <f>Effort!Z43</f>
        <v>0</v>
      </c>
      <c r="I42" s="190" t="e">
        <f t="shared" si="0"/>
        <v>#VALUE!</v>
      </c>
      <c r="J42" s="173"/>
    </row>
    <row r="43" spans="1:10" ht="12.75">
      <c r="A43" s="132">
        <f>Responsabilites!$A42</f>
        <v>34</v>
      </c>
      <c r="B43" s="166">
        <f>Responsabilites!$A42</f>
        <v>34</v>
      </c>
      <c r="C43" s="109" t="str">
        <f>Responsabilites!$B42</f>
        <v>Revoir et détailler l'échéancier</v>
      </c>
      <c r="D43" s="183" t="e">
        <f>Effort!V44</f>
        <v>#VALUE!</v>
      </c>
      <c r="E43" s="160">
        <f>Effort!W44</f>
        <v>0</v>
      </c>
      <c r="F43" s="160">
        <f>Effort!X44</f>
        <v>0</v>
      </c>
      <c r="G43" s="160">
        <f>Effort!Y44</f>
        <v>0</v>
      </c>
      <c r="H43" s="160">
        <f>Effort!Z44</f>
        <v>0</v>
      </c>
      <c r="I43" s="190" t="e">
        <f t="shared" si="0"/>
        <v>#VALUE!</v>
      </c>
      <c r="J43" s="173"/>
    </row>
    <row r="44" spans="1:10" ht="12.75">
      <c r="A44" s="132">
        <f>Responsabilites!$A43</f>
        <v>35</v>
      </c>
      <c r="B44" s="166">
        <f>Responsabilites!$A43</f>
        <v>35</v>
      </c>
      <c r="C44" s="109" t="str">
        <f>Responsabilites!$B43</f>
        <v>Revoir et ajuster le budget</v>
      </c>
      <c r="D44" s="183" t="e">
        <f>Effort!V45</f>
        <v>#VALUE!</v>
      </c>
      <c r="E44" s="160">
        <f>Effort!W45</f>
        <v>0</v>
      </c>
      <c r="F44" s="160">
        <f>Effort!X45</f>
        <v>0</v>
      </c>
      <c r="G44" s="160">
        <f>Effort!Y45</f>
        <v>0</v>
      </c>
      <c r="H44" s="160">
        <f>Effort!Z45</f>
        <v>0</v>
      </c>
      <c r="I44" s="190" t="e">
        <f t="shared" si="0"/>
        <v>#VALUE!</v>
      </c>
      <c r="J44" s="173"/>
    </row>
    <row r="45" spans="1:10" ht="25.5">
      <c r="A45" s="132">
        <f>Responsabilites!$A44</f>
        <v>36</v>
      </c>
      <c r="B45" s="166">
        <f>Responsabilites!$A44</f>
        <v>36</v>
      </c>
      <c r="C45" s="109" t="str">
        <f>Responsabilites!$B44</f>
        <v>Évaluer le scénario-maquette ou le prototype</v>
      </c>
      <c r="D45" s="183" t="e">
        <f>Effort!V46</f>
        <v>#VALUE!</v>
      </c>
      <c r="E45" s="160">
        <f>Effort!W46</f>
        <v>0</v>
      </c>
      <c r="F45" s="160">
        <f>Effort!X46</f>
        <v>0</v>
      </c>
      <c r="G45" s="160">
        <f>Effort!Y46</f>
        <v>0</v>
      </c>
      <c r="H45" s="160">
        <f>Effort!Z46</f>
        <v>0</v>
      </c>
      <c r="I45" s="190" t="e">
        <f t="shared" si="0"/>
        <v>#VALUE!</v>
      </c>
      <c r="J45" s="173"/>
    </row>
    <row r="46" spans="1:10" ht="12.75">
      <c r="A46" s="132">
        <f>Responsabilites!$A45</f>
        <v>37</v>
      </c>
      <c r="B46" s="166">
        <f>Responsabilites!$A45</f>
        <v>37</v>
      </c>
      <c r="C46" s="109" t="str">
        <f>Responsabilites!$B45</f>
        <v>Obtenir un accord sur la conception</v>
      </c>
      <c r="D46" s="183" t="e">
        <f>Effort!V47</f>
        <v>#VALUE!</v>
      </c>
      <c r="E46" s="160">
        <f>Effort!W47</f>
        <v>0</v>
      </c>
      <c r="F46" s="160">
        <f>Effort!X47</f>
        <v>0</v>
      </c>
      <c r="G46" s="160">
        <f>Effort!Y47</f>
        <v>0</v>
      </c>
      <c r="H46" s="160">
        <f>Effort!Z47</f>
        <v>0</v>
      </c>
      <c r="I46" s="190" t="e">
        <f t="shared" si="0"/>
        <v>#VALUE!</v>
      </c>
      <c r="J46" s="173"/>
    </row>
    <row r="47" spans="1:10" ht="12.75">
      <c r="A47" s="132">
        <f>Responsabilites!$A46</f>
        <v>0</v>
      </c>
      <c r="B47" s="167">
        <f>Responsabilites!$A46</f>
        <v>0</v>
      </c>
      <c r="C47" s="110" t="str">
        <f>Responsabilites!$B46</f>
        <v>PRODUCTION</v>
      </c>
      <c r="D47" s="129"/>
      <c r="E47" s="129"/>
      <c r="F47" s="129"/>
      <c r="G47" s="129"/>
      <c r="H47" s="129"/>
      <c r="I47" s="129"/>
      <c r="J47" s="172" t="e">
        <f>SUM(I38:I53)</f>
        <v>#VALUE!</v>
      </c>
    </row>
    <row r="48" spans="1:10" ht="25.5">
      <c r="A48" s="132">
        <f>Responsabilites!$A47</f>
        <v>38</v>
      </c>
      <c r="B48" s="166">
        <f>Responsabilites!$A47</f>
        <v>38</v>
      </c>
      <c r="C48" s="109" t="str">
        <f>Responsabilites!$B47</f>
        <v>Scénariser les éléments (vidéo, audio, etc.)</v>
      </c>
      <c r="D48" s="183" t="e">
        <f>Effort!V49</f>
        <v>#VALUE!</v>
      </c>
      <c r="E48" s="160">
        <f>Effort!W49</f>
        <v>0</v>
      </c>
      <c r="F48" s="160">
        <f>Effort!X49</f>
        <v>0</v>
      </c>
      <c r="G48" s="160">
        <f>Effort!Y49</f>
        <v>0</v>
      </c>
      <c r="H48" s="160">
        <f>Effort!Z49</f>
        <v>0</v>
      </c>
      <c r="I48" s="190" t="e">
        <f t="shared" si="0"/>
        <v>#VALUE!</v>
      </c>
      <c r="J48" s="173"/>
    </row>
    <row r="49" spans="1:10" ht="25.5">
      <c r="A49" s="132">
        <f>Responsabilites!$A48</f>
        <v>39</v>
      </c>
      <c r="B49" s="166">
        <f>Responsabilites!$A48</f>
        <v>39</v>
      </c>
      <c r="C49" s="109" t="str">
        <f>Responsabilites!$B48</f>
        <v>Recruter les participants ponctuels (musiciens, comédiens, animateurs, etc.)</v>
      </c>
      <c r="D49" s="183" t="e">
        <f>Effort!V50</f>
        <v>#VALUE!</v>
      </c>
      <c r="E49" s="160">
        <f>Effort!W50</f>
        <v>0</v>
      </c>
      <c r="F49" s="160">
        <f>Effort!X50</f>
        <v>0</v>
      </c>
      <c r="G49" s="160">
        <f>Effort!Y50</f>
        <v>0</v>
      </c>
      <c r="H49" s="160">
        <f>Effort!Z50</f>
        <v>0</v>
      </c>
      <c r="I49" s="190" t="e">
        <f t="shared" si="0"/>
        <v>#VALUE!</v>
      </c>
      <c r="J49" s="173"/>
    </row>
    <row r="50" spans="1:10" ht="12.75">
      <c r="A50" s="132">
        <f>Responsabilites!$A49</f>
        <v>40</v>
      </c>
      <c r="B50" s="166">
        <f>Responsabilites!$A49</f>
        <v>40</v>
      </c>
      <c r="C50" s="109" t="str">
        <f>Responsabilites!$B49</f>
        <v>Adapter ou créer les contenus</v>
      </c>
      <c r="D50" s="183" t="e">
        <f>Effort!V51</f>
        <v>#VALUE!</v>
      </c>
      <c r="E50" s="160">
        <f>Effort!W51</f>
        <v>0</v>
      </c>
      <c r="F50" s="160">
        <f>Effort!X51</f>
        <v>0</v>
      </c>
      <c r="G50" s="160">
        <f>Effort!Y51</f>
        <v>0</v>
      </c>
      <c r="H50" s="160">
        <f>Effort!Z51</f>
        <v>0</v>
      </c>
      <c r="I50" s="190" t="e">
        <f t="shared" si="0"/>
        <v>#VALUE!</v>
      </c>
      <c r="J50" s="173"/>
    </row>
    <row r="51" spans="1:10" ht="12.75">
      <c r="A51" s="132">
        <f>Responsabilites!$A50</f>
        <v>41</v>
      </c>
      <c r="B51" s="166">
        <f>Responsabilites!$A50</f>
        <v>41</v>
      </c>
      <c r="C51" s="109" t="str">
        <f>Responsabilites!$B50</f>
        <v>Vérifier et régulariser les droits d’auteur</v>
      </c>
      <c r="D51" s="183" t="e">
        <f>Effort!V52</f>
        <v>#VALUE!</v>
      </c>
      <c r="E51" s="160">
        <f>Effort!W52</f>
        <v>0</v>
      </c>
      <c r="F51" s="160">
        <f>Effort!X52</f>
        <v>0</v>
      </c>
      <c r="G51" s="160">
        <f>Effort!Y52</f>
        <v>0</v>
      </c>
      <c r="H51" s="160">
        <f>Effort!Z52</f>
        <v>0</v>
      </c>
      <c r="I51" s="190" t="e">
        <f t="shared" si="0"/>
        <v>#VALUE!</v>
      </c>
      <c r="J51" s="173"/>
    </row>
    <row r="52" spans="1:10" ht="25.5">
      <c r="A52" s="132">
        <f>Responsabilites!$A51</f>
        <v>42</v>
      </c>
      <c r="B52" s="166">
        <f>Responsabilites!$A51</f>
        <v>42</v>
      </c>
      <c r="C52" s="109" t="str">
        <f>Responsabilites!$B51</f>
        <v>Créer le design visuel et la charte graphique</v>
      </c>
      <c r="D52" s="183" t="e">
        <f>Effort!V53</f>
        <v>#VALUE!</v>
      </c>
      <c r="E52" s="160">
        <f>Effort!W53</f>
        <v>0</v>
      </c>
      <c r="F52" s="160">
        <f>Effort!X53</f>
        <v>0</v>
      </c>
      <c r="G52" s="160">
        <f>Effort!Y53</f>
        <v>0</v>
      </c>
      <c r="H52" s="160">
        <f>Effort!Z53</f>
        <v>0</v>
      </c>
      <c r="I52" s="190" t="e">
        <f t="shared" si="0"/>
        <v>#VALUE!</v>
      </c>
      <c r="J52" s="173"/>
    </row>
    <row r="53" spans="1:10" ht="12.75">
      <c r="A53" s="132">
        <f>Responsabilites!$A52</f>
        <v>43</v>
      </c>
      <c r="B53" s="166">
        <f>Responsabilites!$A52</f>
        <v>43</v>
      </c>
      <c r="C53" s="109" t="str">
        <f>Responsabilites!$B52</f>
        <v>Programmer les animations et autres</v>
      </c>
      <c r="D53" s="183" t="e">
        <f>Effort!V54</f>
        <v>#VALUE!</v>
      </c>
      <c r="E53" s="160">
        <f>Effort!W54</f>
        <v>0</v>
      </c>
      <c r="F53" s="160">
        <f>Effort!X54</f>
        <v>0</v>
      </c>
      <c r="G53" s="160">
        <f>Effort!Y54</f>
        <v>0</v>
      </c>
      <c r="H53" s="160">
        <f>Effort!Z54</f>
        <v>0</v>
      </c>
      <c r="I53" s="190" t="e">
        <f t="shared" si="0"/>
        <v>#VALUE!</v>
      </c>
      <c r="J53" s="173"/>
    </row>
    <row r="54" spans="1:10" ht="25.5">
      <c r="A54" s="132">
        <f>Responsabilites!$A53</f>
        <v>44</v>
      </c>
      <c r="B54" s="166">
        <f>Responsabilites!$A53</f>
        <v>44</v>
      </c>
      <c r="C54" s="109" t="str">
        <f>Responsabilites!$B53</f>
        <v>Numériser et traiter les médias (bande son, vidéo, photos)</v>
      </c>
      <c r="D54" s="183" t="e">
        <f>Effort!V55</f>
        <v>#VALUE!</v>
      </c>
      <c r="E54" s="160">
        <f>Effort!W55</f>
        <v>0</v>
      </c>
      <c r="F54" s="160">
        <f>Effort!X55</f>
        <v>0</v>
      </c>
      <c r="G54" s="160">
        <f>Effort!Y55</f>
        <v>0</v>
      </c>
      <c r="H54" s="160">
        <f>Effort!Z55</f>
        <v>0</v>
      </c>
      <c r="I54" s="190" t="e">
        <f t="shared" si="0"/>
        <v>#VALUE!</v>
      </c>
      <c r="J54" s="173"/>
    </row>
    <row r="55" spans="1:10" ht="12.75">
      <c r="A55" s="132">
        <f>Responsabilites!$A54</f>
        <v>45</v>
      </c>
      <c r="B55" s="166">
        <f>Responsabilites!$A54</f>
        <v>45</v>
      </c>
      <c r="C55" s="109" t="str">
        <f>Responsabilites!$B54</f>
        <v>Contrôler la qualité après numérisation</v>
      </c>
      <c r="D55" s="183" t="e">
        <f>Effort!V56</f>
        <v>#VALUE!</v>
      </c>
      <c r="E55" s="160">
        <f>Effort!W56</f>
        <v>0</v>
      </c>
      <c r="F55" s="160">
        <f>Effort!X56</f>
        <v>0</v>
      </c>
      <c r="G55" s="160">
        <f>Effort!Y56</f>
        <v>0</v>
      </c>
      <c r="H55" s="160">
        <f>Effort!Z56</f>
        <v>0</v>
      </c>
      <c r="I55" s="190" t="e">
        <f t="shared" si="0"/>
        <v>#VALUE!</v>
      </c>
      <c r="J55" s="173"/>
    </row>
    <row r="56" spans="1:10" ht="12.75">
      <c r="A56" s="132">
        <f>Responsabilites!$A55</f>
        <v>46</v>
      </c>
      <c r="B56" s="166">
        <f>Responsabilites!$A55</f>
        <v>46</v>
      </c>
      <c r="C56" s="109" t="str">
        <f>Responsabilites!$B55</f>
        <v>Découper et fenêtrer les contenus</v>
      </c>
      <c r="D56" s="183" t="e">
        <f>Effort!V57</f>
        <v>#VALUE!</v>
      </c>
      <c r="E56" s="160">
        <f>Effort!W57</f>
        <v>0</v>
      </c>
      <c r="F56" s="160">
        <f>Effort!X57</f>
        <v>0</v>
      </c>
      <c r="G56" s="160">
        <f>Effort!Y57</f>
        <v>0</v>
      </c>
      <c r="H56" s="160">
        <f>Effort!Z57</f>
        <v>0</v>
      </c>
      <c r="I56" s="190" t="e">
        <f t="shared" si="0"/>
        <v>#VALUE!</v>
      </c>
      <c r="J56" s="173"/>
    </row>
    <row r="57" spans="1:10" ht="12.75">
      <c r="A57" s="132">
        <f>Responsabilites!$A56</f>
        <v>47</v>
      </c>
      <c r="B57" s="166">
        <f>Responsabilites!$A56</f>
        <v>47</v>
      </c>
      <c r="C57" s="109" t="str">
        <f>Responsabilites!$B56</f>
        <v>Intégrer les médias et programmes</v>
      </c>
      <c r="D57" s="183" t="e">
        <f>Effort!V58</f>
        <v>#VALUE!</v>
      </c>
      <c r="E57" s="160">
        <f>Effort!W58</f>
        <v>0</v>
      </c>
      <c r="F57" s="160">
        <f>Effort!X58</f>
        <v>0</v>
      </c>
      <c r="G57" s="160">
        <f>Effort!Y58</f>
        <v>0</v>
      </c>
      <c r="H57" s="160">
        <f>Effort!Z58</f>
        <v>0</v>
      </c>
      <c r="I57" s="190" t="e">
        <f t="shared" si="0"/>
        <v>#VALUE!</v>
      </c>
      <c r="J57" s="173"/>
    </row>
    <row r="58" spans="1:10" ht="12.75">
      <c r="A58" s="132">
        <f>Responsabilites!$A57</f>
        <v>48</v>
      </c>
      <c r="B58" s="166">
        <f>Responsabilites!$A57</f>
        <v>48</v>
      </c>
      <c r="C58" s="109" t="str">
        <f>Responsabilites!$B57</f>
        <v>Produire le guide d'étude</v>
      </c>
      <c r="D58" s="183" t="e">
        <f>Effort!V59</f>
        <v>#VALUE!</v>
      </c>
      <c r="E58" s="160">
        <f>Effort!W59</f>
        <v>0</v>
      </c>
      <c r="F58" s="160">
        <f>Effort!X59</f>
        <v>0</v>
      </c>
      <c r="G58" s="160">
        <f>Effort!Y59</f>
        <v>0</v>
      </c>
      <c r="H58" s="160">
        <f>Effort!Z59</f>
        <v>0</v>
      </c>
      <c r="I58" s="190" t="e">
        <f t="shared" si="0"/>
        <v>#VALUE!</v>
      </c>
      <c r="J58" s="173"/>
    </row>
    <row r="59" spans="1:10" ht="12.75">
      <c r="A59" s="132">
        <f>Responsabilites!$A58</f>
        <v>49</v>
      </c>
      <c r="B59" s="166">
        <f>Responsabilites!$A58</f>
        <v>49</v>
      </c>
      <c r="C59" s="109" t="str">
        <f>Responsabilites!$B58</f>
        <v>Réviser les contenus</v>
      </c>
      <c r="D59" s="183" t="e">
        <f>Effort!V60</f>
        <v>#VALUE!</v>
      </c>
      <c r="E59" s="160">
        <f>Effort!W60</f>
        <v>0</v>
      </c>
      <c r="F59" s="160">
        <f>Effort!X60</f>
        <v>0</v>
      </c>
      <c r="G59" s="160">
        <f>Effort!Y60</f>
        <v>0</v>
      </c>
      <c r="H59" s="160">
        <f>Effort!Z60</f>
        <v>0</v>
      </c>
      <c r="I59" s="190" t="e">
        <f t="shared" si="0"/>
        <v>#VALUE!</v>
      </c>
      <c r="J59" s="173"/>
    </row>
    <row r="60" spans="1:10" ht="12.75">
      <c r="A60" s="132">
        <f>Responsabilites!$A59</f>
        <v>50</v>
      </c>
      <c r="B60" s="166">
        <f>Responsabilites!$A59</f>
        <v>50</v>
      </c>
      <c r="C60" s="109" t="str">
        <f>Responsabilites!$B59</f>
        <v>Effectuer des tests de diffusion</v>
      </c>
      <c r="D60" s="183" t="e">
        <f>Effort!V61</f>
        <v>#VALUE!</v>
      </c>
      <c r="E60" s="160">
        <f>Effort!W61</f>
        <v>0</v>
      </c>
      <c r="F60" s="160">
        <f>Effort!X61</f>
        <v>0</v>
      </c>
      <c r="G60" s="160">
        <f>Effort!Y61</f>
        <v>0</v>
      </c>
      <c r="H60" s="160">
        <f>Effort!Z61</f>
        <v>0</v>
      </c>
      <c r="I60" s="190" t="e">
        <f t="shared" si="0"/>
        <v>#VALUE!</v>
      </c>
      <c r="J60" s="173"/>
    </row>
    <row r="61" spans="1:10" ht="12.75">
      <c r="A61" s="132">
        <f>Responsabilites!$A60</f>
        <v>51</v>
      </c>
      <c r="B61" s="166">
        <f>Responsabilites!$A60</f>
        <v>51</v>
      </c>
      <c r="C61" s="109" t="str">
        <f>Responsabilites!$B60</f>
        <v>Évaluer la production</v>
      </c>
      <c r="D61" s="183" t="e">
        <f>Effort!V62</f>
        <v>#VALUE!</v>
      </c>
      <c r="E61" s="160">
        <f>Effort!W62</f>
        <v>0</v>
      </c>
      <c r="F61" s="160">
        <f>Effort!X62</f>
        <v>0</v>
      </c>
      <c r="G61" s="160">
        <f>Effort!Y62</f>
        <v>0</v>
      </c>
      <c r="H61" s="160">
        <f>Effort!Z62</f>
        <v>0</v>
      </c>
      <c r="I61" s="190" t="e">
        <f t="shared" si="0"/>
        <v>#VALUE!</v>
      </c>
      <c r="J61" s="173"/>
    </row>
    <row r="62" spans="1:10" ht="12.75">
      <c r="A62" s="132">
        <f>Responsabilites!$A61</f>
        <v>52</v>
      </c>
      <c r="B62" s="166">
        <f>Responsabilites!$A61</f>
        <v>52</v>
      </c>
      <c r="C62" s="109" t="str">
        <f>Responsabilites!$B61</f>
        <v>Établir un plan de mise à jour</v>
      </c>
      <c r="D62" s="183" t="e">
        <f>Effort!V63</f>
        <v>#VALUE!</v>
      </c>
      <c r="E62" s="160">
        <f>Effort!W63</f>
        <v>0</v>
      </c>
      <c r="F62" s="160">
        <f>Effort!X63</f>
        <v>0</v>
      </c>
      <c r="G62" s="160">
        <f>Effort!Y63</f>
        <v>0</v>
      </c>
      <c r="H62" s="160">
        <f>Effort!Z63</f>
        <v>0</v>
      </c>
      <c r="I62" s="190" t="e">
        <f t="shared" si="0"/>
        <v>#VALUE!</v>
      </c>
      <c r="J62" s="173"/>
    </row>
    <row r="63" spans="1:10" ht="12.75">
      <c r="A63" s="132">
        <f>Responsabilites!$A62</f>
        <v>53</v>
      </c>
      <c r="B63" s="166">
        <f>Responsabilites!$A62</f>
        <v>53</v>
      </c>
      <c r="C63" s="109" t="str">
        <f>Responsabilites!$B62</f>
        <v>Obtenir un accord sur le produit</v>
      </c>
      <c r="D63" s="183" t="e">
        <f>Effort!V64</f>
        <v>#VALUE!</v>
      </c>
      <c r="E63" s="160">
        <f>Effort!W64</f>
        <v>0</v>
      </c>
      <c r="F63" s="160">
        <f>Effort!X64</f>
        <v>0</v>
      </c>
      <c r="G63" s="160">
        <f>Effort!Y64</f>
        <v>0</v>
      </c>
      <c r="H63" s="160">
        <f>Effort!Z64</f>
        <v>0</v>
      </c>
      <c r="I63" s="190" t="e">
        <f t="shared" si="0"/>
        <v>#VALUE!</v>
      </c>
      <c r="J63" s="173"/>
    </row>
    <row r="64" spans="1:10" ht="12.75">
      <c r="A64" s="132">
        <f>Responsabilites!$A63</f>
        <v>0</v>
      </c>
      <c r="B64" s="167">
        <f>Responsabilites!$A63</f>
        <v>0</v>
      </c>
      <c r="C64" s="110" t="str">
        <f>Responsabilites!$B63</f>
        <v>DIFFUSION</v>
      </c>
      <c r="D64" s="129"/>
      <c r="E64" s="129"/>
      <c r="F64" s="129"/>
      <c r="G64" s="129"/>
      <c r="H64" s="129"/>
      <c r="I64" s="129"/>
      <c r="J64" s="172" t="e">
        <f>SUM(I54:I66)</f>
        <v>#VALUE!</v>
      </c>
    </row>
    <row r="65" spans="1:10" ht="25.5">
      <c r="A65" s="132">
        <f>Responsabilites!$A64</f>
        <v>54</v>
      </c>
      <c r="B65" s="166">
        <f>Responsabilites!$A64</f>
        <v>54</v>
      </c>
      <c r="C65" s="109" t="str">
        <f>Responsabilites!$B64</f>
        <v>Établir les modalités de distribution ou d’accès</v>
      </c>
      <c r="D65" s="183" t="e">
        <f>Effort!V66</f>
        <v>#VALUE!</v>
      </c>
      <c r="E65" s="160">
        <f>Effort!W66</f>
        <v>0</v>
      </c>
      <c r="F65" s="160">
        <f>Effort!X66</f>
        <v>0</v>
      </c>
      <c r="G65" s="160">
        <f>Effort!Y66</f>
        <v>0</v>
      </c>
      <c r="H65" s="160">
        <f>Effort!Z66</f>
        <v>0</v>
      </c>
      <c r="I65" s="190" t="e">
        <f t="shared" si="0"/>
        <v>#VALUE!</v>
      </c>
      <c r="J65" s="173"/>
    </row>
    <row r="66" spans="1:10" ht="12.75">
      <c r="A66" s="132">
        <f>Responsabilites!$A65</f>
        <v>55</v>
      </c>
      <c r="B66" s="166">
        <f>Responsabilites!$A65</f>
        <v>55</v>
      </c>
      <c r="C66" s="109" t="str">
        <f>Responsabilites!$B65</f>
        <v>Établir un plan de communication</v>
      </c>
      <c r="D66" s="183" t="e">
        <f>Effort!V67</f>
        <v>#VALUE!</v>
      </c>
      <c r="E66" s="160">
        <f>Effort!W67</f>
        <v>0</v>
      </c>
      <c r="F66" s="160">
        <f>Effort!X67</f>
        <v>0</v>
      </c>
      <c r="G66" s="160">
        <f>Effort!Y67</f>
        <v>0</v>
      </c>
      <c r="H66" s="160">
        <f>Effort!Z67</f>
        <v>0</v>
      </c>
      <c r="I66" s="190" t="e">
        <f t="shared" si="0"/>
        <v>#VALUE!</v>
      </c>
      <c r="J66" s="173"/>
    </row>
    <row r="67" spans="1:10" ht="25.5">
      <c r="A67" s="132">
        <f>Responsabilites!$A66</f>
        <v>56</v>
      </c>
      <c r="B67" s="166">
        <f>Responsabilites!$A66</f>
        <v>56</v>
      </c>
      <c r="C67" s="109" t="str">
        <f>Responsabilites!$B66</f>
        <v>Reproduire le matériel et/ou le mettre en ligne</v>
      </c>
      <c r="D67" s="183" t="e">
        <f>Effort!V68</f>
        <v>#VALUE!</v>
      </c>
      <c r="E67" s="160">
        <f>Effort!W68</f>
        <v>0</v>
      </c>
      <c r="F67" s="160">
        <f>Effort!X68</f>
        <v>0</v>
      </c>
      <c r="G67" s="160">
        <f>Effort!Y68</f>
        <v>0</v>
      </c>
      <c r="H67" s="160">
        <f>Effort!Z68</f>
        <v>0</v>
      </c>
      <c r="I67" s="190" t="e">
        <f t="shared" si="0"/>
        <v>#VALUE!</v>
      </c>
      <c r="J67" s="173"/>
    </row>
    <row r="68" spans="1:10" ht="12.75">
      <c r="A68" s="132">
        <f>Responsabilites!$A67</f>
        <v>57</v>
      </c>
      <c r="B68" s="166">
        <f>Responsabilites!$A67</f>
        <v>57</v>
      </c>
      <c r="C68" s="109" t="str">
        <f>Responsabilites!$B67</f>
        <v>Vérifier la qualité de la diffusion</v>
      </c>
      <c r="D68" s="183" t="e">
        <f>Effort!V69</f>
        <v>#VALUE!</v>
      </c>
      <c r="E68" s="160">
        <f>Effort!W69</f>
        <v>0</v>
      </c>
      <c r="F68" s="160">
        <f>Effort!X69</f>
        <v>0</v>
      </c>
      <c r="G68" s="160">
        <f>Effort!Y69</f>
        <v>0</v>
      </c>
      <c r="H68" s="160">
        <f>Effort!Z69</f>
        <v>0</v>
      </c>
      <c r="I68" s="190" t="e">
        <f t="shared" si="0"/>
        <v>#VALUE!</v>
      </c>
      <c r="J68" s="173"/>
    </row>
    <row r="69" spans="1:10" ht="12.75">
      <c r="A69" s="132">
        <f>Responsabilites!$A68</f>
        <v>58</v>
      </c>
      <c r="B69" s="166">
        <f>Responsabilites!$A68</f>
        <v>58</v>
      </c>
      <c r="C69" s="109" t="str">
        <f>Responsabilites!$B68</f>
        <v>Recruter les formateurs et tuteurs</v>
      </c>
      <c r="D69" s="183" t="e">
        <f>Effort!V70</f>
        <v>#VALUE!</v>
      </c>
      <c r="E69" s="160">
        <f>Effort!W70</f>
        <v>0</v>
      </c>
      <c r="F69" s="160">
        <f>Effort!X70</f>
        <v>0</v>
      </c>
      <c r="G69" s="160">
        <f>Effort!Y70</f>
        <v>0</v>
      </c>
      <c r="H69" s="160">
        <f>Effort!Z70</f>
        <v>0</v>
      </c>
      <c r="I69" s="190" t="e">
        <f t="shared" si="0"/>
        <v>#VALUE!</v>
      </c>
      <c r="J69" s="173"/>
    </row>
    <row r="70" spans="1:10" ht="25.5">
      <c r="A70" s="132">
        <f>Responsabilites!$A69</f>
        <v>59</v>
      </c>
      <c r="B70" s="166">
        <f>Responsabilites!$A69</f>
        <v>59</v>
      </c>
      <c r="C70" s="109" t="str">
        <f>Responsabilites!$B69</f>
        <v>Former les formateurs et tuteurs à l'utilisation de l'environnement</v>
      </c>
      <c r="D70" s="183" t="e">
        <f>Effort!V71</f>
        <v>#VALUE!</v>
      </c>
      <c r="E70" s="160">
        <f>Effort!W71</f>
        <v>0</v>
      </c>
      <c r="F70" s="160">
        <f>Effort!X71</f>
        <v>0</v>
      </c>
      <c r="G70" s="160">
        <f>Effort!Y71</f>
        <v>0</v>
      </c>
      <c r="H70" s="160">
        <f>Effort!Z71</f>
        <v>0</v>
      </c>
      <c r="I70" s="190" t="e">
        <f t="shared" si="0"/>
        <v>#VALUE!</v>
      </c>
      <c r="J70" s="173"/>
    </row>
    <row r="71" spans="1:10" ht="25.5">
      <c r="A71" s="132">
        <f>Responsabilites!$A70</f>
        <v>60</v>
      </c>
      <c r="B71" s="166">
        <f>Responsabilites!$A70</f>
        <v>60</v>
      </c>
      <c r="C71" s="109" t="str">
        <f>Responsabilites!$B70</f>
        <v>Obtenir un accord sur la diffusion (fin du développement)</v>
      </c>
      <c r="D71" s="183" t="e">
        <f>Effort!V72</f>
        <v>#VALUE!</v>
      </c>
      <c r="E71" s="160">
        <f>Effort!W72</f>
        <v>0</v>
      </c>
      <c r="F71" s="160">
        <f>Effort!X72</f>
        <v>0</v>
      </c>
      <c r="G71" s="160">
        <f>Effort!Y72</f>
        <v>0</v>
      </c>
      <c r="H71" s="160">
        <f>Effort!Z72</f>
        <v>0</v>
      </c>
      <c r="I71" s="190" t="e">
        <f t="shared" si="0"/>
        <v>#VALUE!</v>
      </c>
      <c r="J71" s="173"/>
    </row>
    <row r="72" spans="1:10" ht="25.5">
      <c r="A72" s="132">
        <f>Responsabilites!$A71</f>
        <v>61</v>
      </c>
      <c r="B72" s="166">
        <f>Responsabilites!$A71</f>
        <v>61</v>
      </c>
      <c r="C72" s="109" t="str">
        <f>Responsabilites!$B71</f>
        <v>Admettre / Conseiller / Inscrire les apprenants</v>
      </c>
      <c r="D72" s="183" t="e">
        <f>Effort!V73</f>
        <v>#VALUE!</v>
      </c>
      <c r="E72" s="160">
        <f>Effort!W73</f>
        <v>0</v>
      </c>
      <c r="F72" s="160">
        <f>Effort!X73</f>
        <v>0</v>
      </c>
      <c r="G72" s="160">
        <f>Effort!Y73</f>
        <v>0</v>
      </c>
      <c r="H72" s="160">
        <f>Effort!Z73</f>
        <v>0</v>
      </c>
      <c r="I72" s="190" t="e">
        <f t="shared" si="0"/>
        <v>#VALUE!</v>
      </c>
      <c r="J72" s="173"/>
    </row>
    <row r="73" spans="1:10" ht="25.5">
      <c r="A73" s="132">
        <f>Responsabilites!$A72</f>
        <v>62</v>
      </c>
      <c r="B73" s="166">
        <f>Responsabilites!$A72</f>
        <v>62</v>
      </c>
      <c r="C73" s="109" t="str">
        <f>Responsabilites!$B72</f>
        <v>Transmettre la documentation nécessaire aux apprenants</v>
      </c>
      <c r="D73" s="183" t="e">
        <f>Effort!V74</f>
        <v>#VALUE!</v>
      </c>
      <c r="E73" s="160">
        <f>Effort!W74</f>
        <v>0</v>
      </c>
      <c r="F73" s="160">
        <f>Effort!X74</f>
        <v>0</v>
      </c>
      <c r="G73" s="160">
        <f>Effort!Y74</f>
        <v>0</v>
      </c>
      <c r="H73" s="160">
        <f>Effort!Z74</f>
        <v>0</v>
      </c>
      <c r="I73" s="190" t="e">
        <f t="shared" si="0"/>
        <v>#VALUE!</v>
      </c>
      <c r="J73" s="173"/>
    </row>
    <row r="74" spans="1:10" ht="25.5">
      <c r="A74" s="132">
        <f>Responsabilites!$A73</f>
        <v>63</v>
      </c>
      <c r="B74" s="166">
        <f>Responsabilites!$A73</f>
        <v>63</v>
      </c>
      <c r="C74" s="109" t="str">
        <f>Responsabilites!$B73</f>
        <v>Former, encadrer et évaluer les apprenants</v>
      </c>
      <c r="D74" s="183" t="e">
        <f>Effort!V75</f>
        <v>#VALUE!</v>
      </c>
      <c r="E74" s="160">
        <f>Effort!W75</f>
        <v>0</v>
      </c>
      <c r="F74" s="160">
        <f>Effort!X75</f>
        <v>0</v>
      </c>
      <c r="G74" s="160">
        <f>Effort!Y75</f>
        <v>0</v>
      </c>
      <c r="H74" s="160">
        <f>Effort!Z75</f>
        <v>0</v>
      </c>
      <c r="I74" s="190" t="e">
        <f aca="true" t="shared" si="1" ref="I74:I91">SUM(D74:H74)</f>
        <v>#VALUE!</v>
      </c>
      <c r="J74" s="173"/>
    </row>
    <row r="75" spans="1:10" ht="12.75">
      <c r="A75" s="132">
        <f>Responsabilites!$A74</f>
        <v>64</v>
      </c>
      <c r="B75" s="166">
        <f>Responsabilites!$A74</f>
        <v>64</v>
      </c>
      <c r="C75" s="109" t="str">
        <f>Responsabilites!$B74</f>
        <v>Faire les mises à jour périodiques</v>
      </c>
      <c r="D75" s="183" t="e">
        <f>Effort!V76</f>
        <v>#VALUE!</v>
      </c>
      <c r="E75" s="160">
        <f>Effort!W76</f>
        <v>0</v>
      </c>
      <c r="F75" s="160">
        <f>Effort!X76</f>
        <v>0</v>
      </c>
      <c r="G75" s="160">
        <f>Effort!Y76</f>
        <v>0</v>
      </c>
      <c r="H75" s="160">
        <f>Effort!Z76</f>
        <v>0</v>
      </c>
      <c r="I75" s="190" t="e">
        <f t="shared" si="1"/>
        <v>#VALUE!</v>
      </c>
      <c r="J75" s="173"/>
    </row>
    <row r="76" spans="1:10" ht="25.5">
      <c r="A76" s="132">
        <f>Responsabilites!$A75</f>
        <v>65</v>
      </c>
      <c r="B76" s="166">
        <f>Responsabilites!$A75</f>
        <v>65</v>
      </c>
      <c r="C76" s="109" t="str">
        <f>Responsabilites!$B75</f>
        <v>Traiter les plaintes et autres demandes de modification de la formation</v>
      </c>
      <c r="D76" s="183" t="e">
        <f>Effort!V77</f>
        <v>#VALUE!</v>
      </c>
      <c r="E76" s="160">
        <f>Effort!W77</f>
        <v>0</v>
      </c>
      <c r="F76" s="160">
        <f>Effort!X77</f>
        <v>0</v>
      </c>
      <c r="G76" s="160">
        <f>Effort!Y77</f>
        <v>0</v>
      </c>
      <c r="H76" s="160">
        <f>Effort!Z77</f>
        <v>0</v>
      </c>
      <c r="I76" s="190" t="e">
        <f t="shared" si="1"/>
        <v>#VALUE!</v>
      </c>
      <c r="J76" s="173"/>
    </row>
    <row r="77" spans="1:10" ht="12.75">
      <c r="A77" s="132">
        <f>Responsabilites!$A76</f>
        <v>66</v>
      </c>
      <c r="B77" s="166">
        <f>Responsabilites!$A76</f>
        <v>66</v>
      </c>
      <c r="C77" s="109" t="str">
        <f>Responsabilites!$B76</f>
        <v>Assurer le soutien technique</v>
      </c>
      <c r="D77" s="183" t="e">
        <f>Effort!V78</f>
        <v>#VALUE!</v>
      </c>
      <c r="E77" s="160">
        <f>Effort!W78</f>
        <v>0</v>
      </c>
      <c r="F77" s="160">
        <f>Effort!X78</f>
        <v>0</v>
      </c>
      <c r="G77" s="160">
        <f>Effort!Y78</f>
        <v>0</v>
      </c>
      <c r="H77" s="160">
        <f>Effort!Z78</f>
        <v>0</v>
      </c>
      <c r="I77" s="190" t="e">
        <f t="shared" si="1"/>
        <v>#VALUE!</v>
      </c>
      <c r="J77" s="173"/>
    </row>
    <row r="78" spans="1:10" ht="12.75">
      <c r="A78" s="132">
        <f>Responsabilites!$A77</f>
        <v>0</v>
      </c>
      <c r="B78" s="167">
        <f>Responsabilites!$A77</f>
        <v>0</v>
      </c>
      <c r="C78" s="110" t="str">
        <f>Responsabilites!$B77</f>
        <v>ÉVALUATION</v>
      </c>
      <c r="D78" s="129"/>
      <c r="E78" s="129"/>
      <c r="F78" s="129"/>
      <c r="G78" s="129"/>
      <c r="H78" s="129"/>
      <c r="I78" s="129"/>
      <c r="J78" s="172" t="e">
        <f>SUM(I67:I69)</f>
        <v>#VALUE!</v>
      </c>
    </row>
    <row r="79" spans="1:10" ht="25.5">
      <c r="A79" s="132">
        <f>Responsabilites!$A78</f>
        <v>67</v>
      </c>
      <c r="B79" s="166">
        <f>Responsabilites!$A78</f>
        <v>67</v>
      </c>
      <c r="C79" s="109" t="str">
        <f>Responsabilites!$B78</f>
        <v>Faire le diagnostic : Analyse des inscriptions et/ou enquête client</v>
      </c>
      <c r="D79" s="183" t="e">
        <f>Effort!V80</f>
        <v>#VALUE!</v>
      </c>
      <c r="E79" s="160">
        <f>Effort!W80</f>
        <v>0</v>
      </c>
      <c r="F79" s="160">
        <f>Effort!X80</f>
        <v>0</v>
      </c>
      <c r="G79" s="160">
        <f>Effort!Y80</f>
        <v>0</v>
      </c>
      <c r="H79" s="160">
        <f>Effort!Z80</f>
        <v>0</v>
      </c>
      <c r="I79" s="190" t="e">
        <f t="shared" si="1"/>
        <v>#VALUE!</v>
      </c>
      <c r="J79" s="173"/>
    </row>
    <row r="80" spans="1:10" ht="25.5">
      <c r="A80" s="132">
        <f>Responsabilites!$A79</f>
        <v>68</v>
      </c>
      <c r="B80" s="166">
        <f>Responsabilites!$A79</f>
        <v>68</v>
      </c>
      <c r="C80" s="109" t="str">
        <f>Responsabilites!$B79</f>
        <v>Décider: statu quo, mise à jour ou mise au rencart.</v>
      </c>
      <c r="D80" s="183" t="e">
        <f>Effort!V81</f>
        <v>#VALUE!</v>
      </c>
      <c r="E80" s="160">
        <f>Effort!W81</f>
        <v>0</v>
      </c>
      <c r="F80" s="160">
        <f>Effort!X81</f>
        <v>0</v>
      </c>
      <c r="G80" s="160">
        <f>Effort!Y81</f>
        <v>0</v>
      </c>
      <c r="H80" s="160">
        <f>Effort!Z81</f>
        <v>0</v>
      </c>
      <c r="I80" s="190" t="e">
        <f t="shared" si="1"/>
        <v>#VALUE!</v>
      </c>
      <c r="J80" s="173"/>
    </row>
    <row r="81" spans="1:10" ht="12.75">
      <c r="A81" s="132">
        <f>Responsabilites!$A80</f>
        <v>69</v>
      </c>
      <c r="B81" s="166">
        <f>Responsabilites!$A80</f>
        <v>69</v>
      </c>
      <c r="C81" s="109" t="str">
        <f>Responsabilites!$B80</f>
        <v>Effectuer les modifications, s’il y a lieu</v>
      </c>
      <c r="D81" s="183" t="e">
        <f>Effort!V82</f>
        <v>#VALUE!</v>
      </c>
      <c r="E81" s="160">
        <f>Effort!W82</f>
        <v>0</v>
      </c>
      <c r="F81" s="160">
        <f>Effort!X82</f>
        <v>0</v>
      </c>
      <c r="G81" s="160">
        <f>Effort!Y82</f>
        <v>0</v>
      </c>
      <c r="H81" s="160">
        <f>Effort!Z82</f>
        <v>0</v>
      </c>
      <c r="I81" s="190" t="e">
        <f t="shared" si="1"/>
        <v>#VALUE!</v>
      </c>
      <c r="J81" s="173"/>
    </row>
    <row r="82" spans="1:10" ht="12.75">
      <c r="A82" s="132">
        <f>Responsabilites!$A81</f>
        <v>0</v>
      </c>
      <c r="B82" s="167">
        <f>Responsabilites!$A81</f>
        <v>0</v>
      </c>
      <c r="C82" s="110" t="str">
        <f>Responsabilites!$B81</f>
        <v>GESTION CONTINUE</v>
      </c>
      <c r="D82" s="129"/>
      <c r="E82" s="129"/>
      <c r="F82" s="129"/>
      <c r="G82" s="129"/>
      <c r="H82" s="129"/>
      <c r="I82" s="129"/>
      <c r="J82" s="172" t="e">
        <f>SUM(I83:I91)</f>
        <v>#VALUE!</v>
      </c>
    </row>
    <row r="83" spans="1:10" ht="12.75">
      <c r="A83" s="132">
        <f>Responsabilites!$A82</f>
        <v>0</v>
      </c>
      <c r="B83" s="166">
        <f>Responsabilites!$A82</f>
        <v>0</v>
      </c>
      <c r="C83" s="109" t="str">
        <f>Responsabilites!$B82</f>
        <v>Interagir avec l'institution</v>
      </c>
      <c r="D83" s="183" t="e">
        <f>Effort!V84</f>
        <v>#VALUE!</v>
      </c>
      <c r="E83" s="160">
        <f>Effort!W84</f>
        <v>0</v>
      </c>
      <c r="F83" s="160">
        <f>Effort!X84</f>
        <v>0</v>
      </c>
      <c r="G83" s="160">
        <f>Effort!Y84</f>
        <v>0</v>
      </c>
      <c r="H83" s="160">
        <f>Effort!Z84</f>
        <v>0</v>
      </c>
      <c r="I83" s="190" t="e">
        <f t="shared" si="1"/>
        <v>#VALUE!</v>
      </c>
      <c r="J83" s="173"/>
    </row>
    <row r="84" spans="1:10" ht="12.75">
      <c r="A84" s="132">
        <f>Responsabilites!$A83</f>
        <v>0</v>
      </c>
      <c r="B84" s="166">
        <f>Responsabilites!$A83</f>
        <v>0</v>
      </c>
      <c r="C84" s="109" t="str">
        <f>Responsabilites!$B83</f>
        <v>Gérer l'équipe</v>
      </c>
      <c r="D84" s="183" t="e">
        <f>Effort!V85</f>
        <v>#VALUE!</v>
      </c>
      <c r="E84" s="160">
        <f>Effort!W85</f>
        <v>0</v>
      </c>
      <c r="F84" s="160">
        <f>Effort!X85</f>
        <v>0</v>
      </c>
      <c r="G84" s="160">
        <f>Effort!Y85</f>
        <v>0</v>
      </c>
      <c r="H84" s="160">
        <f>Effort!Z85</f>
        <v>0</v>
      </c>
      <c r="I84" s="190" t="e">
        <f t="shared" si="1"/>
        <v>#VALUE!</v>
      </c>
      <c r="J84" s="173"/>
    </row>
    <row r="85" spans="1:10" ht="25.5">
      <c r="A85" s="132">
        <f>Responsabilites!$A84</f>
        <v>0</v>
      </c>
      <c r="B85" s="166">
        <f>Responsabilites!$A84</f>
        <v>0</v>
      </c>
      <c r="C85" s="109" t="str">
        <f>Responsabilites!$B84</f>
        <v>Former les comités et convoquer les réunions</v>
      </c>
      <c r="D85" s="183" t="e">
        <f>Effort!V86</f>
        <v>#VALUE!</v>
      </c>
      <c r="E85" s="160">
        <f>Effort!W86</f>
        <v>0</v>
      </c>
      <c r="F85" s="160">
        <f>Effort!X86</f>
        <v>0</v>
      </c>
      <c r="G85" s="160">
        <f>Effort!Y86</f>
        <v>0</v>
      </c>
      <c r="H85" s="160">
        <f>Effort!Z86</f>
        <v>0</v>
      </c>
      <c r="I85" s="190" t="e">
        <f t="shared" si="1"/>
        <v>#VALUE!</v>
      </c>
      <c r="J85" s="173"/>
    </row>
    <row r="86" spans="1:10" ht="12.75">
      <c r="A86" s="132">
        <f>Responsabilites!$A85</f>
        <v>0</v>
      </c>
      <c r="B86" s="166">
        <f>Responsabilites!$A85</f>
        <v>0</v>
      </c>
      <c r="C86" s="109" t="str">
        <f>Responsabilites!$B85</f>
        <v>Documenter le projet et sa progression</v>
      </c>
      <c r="D86" s="183" t="e">
        <f>Effort!V87</f>
        <v>#VALUE!</v>
      </c>
      <c r="E86" s="160">
        <f>Effort!W87</f>
        <v>0</v>
      </c>
      <c r="F86" s="160">
        <f>Effort!X87</f>
        <v>0</v>
      </c>
      <c r="G86" s="160">
        <f>Effort!Y87</f>
        <v>0</v>
      </c>
      <c r="H86" s="160">
        <f>Effort!Z87</f>
        <v>0</v>
      </c>
      <c r="I86" s="190" t="e">
        <f t="shared" si="1"/>
        <v>#VALUE!</v>
      </c>
      <c r="J86" s="173"/>
    </row>
    <row r="87" spans="1:10" ht="12.75">
      <c r="A87" s="132">
        <f>Responsabilites!$A86</f>
        <v>0</v>
      </c>
      <c r="B87" s="166">
        <f>Responsabilites!$A86</f>
        <v>0</v>
      </c>
      <c r="C87" s="109" t="str">
        <f>Responsabilites!$B86</f>
        <v>Suivre le budget</v>
      </c>
      <c r="D87" s="183" t="e">
        <f>Effort!V88</f>
        <v>#VALUE!</v>
      </c>
      <c r="E87" s="160">
        <f>Effort!W88</f>
        <v>0</v>
      </c>
      <c r="F87" s="160">
        <f>Effort!X88</f>
        <v>0</v>
      </c>
      <c r="G87" s="160">
        <f>Effort!Y88</f>
        <v>0</v>
      </c>
      <c r="H87" s="160">
        <f>Effort!Z88</f>
        <v>0</v>
      </c>
      <c r="I87" s="190" t="e">
        <f t="shared" si="1"/>
        <v>#VALUE!</v>
      </c>
      <c r="J87" s="173"/>
    </row>
    <row r="88" spans="1:10" ht="12.75">
      <c r="A88" s="132">
        <f>Responsabilites!$A87</f>
        <v>0</v>
      </c>
      <c r="B88" s="166">
        <f>Responsabilites!$A87</f>
        <v>0</v>
      </c>
      <c r="C88" s="109" t="str">
        <f>Responsabilites!$B87</f>
        <v>Contrôler l’échéancier</v>
      </c>
      <c r="D88" s="183" t="e">
        <f>Effort!V89</f>
        <v>#VALUE!</v>
      </c>
      <c r="E88" s="160">
        <f>Effort!W89</f>
        <v>0</v>
      </c>
      <c r="F88" s="160">
        <f>Effort!X89</f>
        <v>0</v>
      </c>
      <c r="G88" s="160">
        <f>Effort!Y89</f>
        <v>0</v>
      </c>
      <c r="H88" s="160">
        <f>Effort!Z89</f>
        <v>0</v>
      </c>
      <c r="I88" s="190" t="e">
        <f t="shared" si="1"/>
        <v>#VALUE!</v>
      </c>
      <c r="J88" s="173"/>
    </row>
    <row r="89" spans="1:10" ht="12.75">
      <c r="A89" s="132">
        <f>Responsabilites!$A88</f>
        <v>0</v>
      </c>
      <c r="B89" s="166">
        <f>Responsabilites!$A88</f>
        <v>0</v>
      </c>
      <c r="C89" s="109" t="str">
        <f>Responsabilites!$B88</f>
        <v>Négocier les changements au projet</v>
      </c>
      <c r="D89" s="183" t="e">
        <f>Effort!V90</f>
        <v>#VALUE!</v>
      </c>
      <c r="E89" s="160">
        <f>Effort!W90</f>
        <v>0</v>
      </c>
      <c r="F89" s="160">
        <f>Effort!X90</f>
        <v>0</v>
      </c>
      <c r="G89" s="160">
        <f>Effort!Y90</f>
        <v>0</v>
      </c>
      <c r="H89" s="160">
        <f>Effort!Z90</f>
        <v>0</v>
      </c>
      <c r="I89" s="190" t="e">
        <f t="shared" si="1"/>
        <v>#VALUE!</v>
      </c>
      <c r="J89" s="173"/>
    </row>
    <row r="90" spans="1:10" ht="12.75">
      <c r="A90" s="132">
        <f>Responsabilites!$A89</f>
        <v>0</v>
      </c>
      <c r="B90" s="166">
        <f>Responsabilites!$A89</f>
        <v>0</v>
      </c>
      <c r="C90" s="109" t="str">
        <f>Responsabilites!$B89</f>
        <v>Régler les conflits</v>
      </c>
      <c r="D90" s="183" t="e">
        <f>Effort!V91</f>
        <v>#VALUE!</v>
      </c>
      <c r="E90" s="160">
        <f>Effort!W91</f>
        <v>0</v>
      </c>
      <c r="F90" s="160">
        <f>Effort!X91</f>
        <v>0</v>
      </c>
      <c r="G90" s="160">
        <f>Effort!Y91</f>
        <v>0</v>
      </c>
      <c r="H90" s="160">
        <f>Effort!Z91</f>
        <v>0</v>
      </c>
      <c r="I90" s="190" t="e">
        <f t="shared" si="1"/>
        <v>#VALUE!</v>
      </c>
      <c r="J90" s="173"/>
    </row>
    <row r="91" spans="1:10" ht="26.25" thickBot="1">
      <c r="A91" s="130"/>
      <c r="B91" s="166">
        <f>Responsabilites!$A90</f>
        <v>0</v>
      </c>
      <c r="C91" s="123" t="str">
        <f>Responsabilites!$B90</f>
        <v>Faire les acquisitions, locations, contrats, etc.</v>
      </c>
      <c r="D91" s="184" t="e">
        <f>Effort!V92</f>
        <v>#VALUE!</v>
      </c>
      <c r="E91" s="161">
        <f>Effort!W92</f>
        <v>0</v>
      </c>
      <c r="F91" s="161">
        <f>Effort!X92</f>
        <v>0</v>
      </c>
      <c r="G91" s="161">
        <f>Effort!Y92</f>
        <v>0</v>
      </c>
      <c r="H91" s="161">
        <f>Effort!Z92</f>
        <v>0</v>
      </c>
      <c r="I91" s="190" t="e">
        <f t="shared" si="1"/>
        <v>#VALUE!</v>
      </c>
      <c r="J91" s="173"/>
    </row>
    <row r="92" spans="2:10" ht="14.25" thickBot="1" thickTop="1">
      <c r="B92" s="195"/>
      <c r="C92" s="193" t="s">
        <v>132</v>
      </c>
      <c r="D92" s="185" t="e">
        <f>Effort!V93</f>
        <v>#VALUE!</v>
      </c>
      <c r="E92" s="194">
        <f aca="true" t="shared" si="2" ref="E92:J92">SUM(E9:E91)</f>
        <v>0</v>
      </c>
      <c r="F92" s="194">
        <f t="shared" si="2"/>
        <v>0</v>
      </c>
      <c r="G92" s="194">
        <f t="shared" si="2"/>
        <v>0</v>
      </c>
      <c r="H92" s="194">
        <f t="shared" si="2"/>
        <v>0</v>
      </c>
      <c r="I92" s="191" t="e">
        <f t="shared" si="2"/>
        <v>#VALUE!</v>
      </c>
      <c r="J92" s="192" t="e">
        <f t="shared" si="2"/>
        <v>#VALUE!</v>
      </c>
    </row>
    <row r="93" ht="13.5" thickTop="1"/>
  </sheetData>
  <sheetProtection/>
  <printOptions/>
  <pageMargins left="0.43" right="0.32" top="0.46" bottom="0.46" header="0.34" footer="0.29"/>
  <pageSetup orientation="landscape" r:id="rId2"/>
  <headerFooter alignWithMargins="0">
    <oddFooter>&amp;L&amp;F&amp;C&amp;A&amp;R&amp;P</oddFooter>
  </headerFooter>
  <rowBreaks count="2" manualBreakCount="2">
    <brk id="25" min="1" max="9" man="1"/>
    <brk id="46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Audet</dc:creator>
  <cp:keywords/>
  <dc:description/>
  <cp:lastModifiedBy>André Laflamme</cp:lastModifiedBy>
  <cp:lastPrinted>2006-02-16T01:22:28Z</cp:lastPrinted>
  <dcterms:created xsi:type="dcterms:W3CDTF">2006-01-05T14:05:50Z</dcterms:created>
  <dcterms:modified xsi:type="dcterms:W3CDTF">2007-10-05T19:57:44Z</dcterms:modified>
  <cp:category/>
  <cp:version/>
  <cp:contentType/>
  <cp:contentStatus/>
</cp:coreProperties>
</file>